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_2014\AEF_2014\"/>
    </mc:Choice>
  </mc:AlternateContent>
  <bookViews>
    <workbookView xWindow="0" yWindow="0" windowWidth="28800" windowHeight="11835" firstSheet="1" activeTab="6"/>
  </bookViews>
  <sheets>
    <sheet name="1. LICENCIAS" sheetId="1" r:id="rId1"/>
    <sheet name="2. CAPTURAS CAZA" sheetId="2" r:id="rId2"/>
    <sheet name="3. CAPTURAS PESCA" sheetId="3" r:id="rId3"/>
    <sheet name="4. SUELTAS" sheetId="4" r:id="rId4"/>
    <sheet name="5. PRODUCCIÓN" sheetId="5" r:id="rId5"/>
    <sheet name="6. TERRENOS CINEGÉTICOS" sheetId="6" r:id="rId6"/>
    <sheet name="7. MASAS APROVECHAMIENTO PISCÍC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0" i="7" l="1"/>
  <c r="H199" i="7"/>
  <c r="H198" i="7"/>
  <c r="E200" i="7"/>
  <c r="R200" i="7"/>
  <c r="R198" i="7"/>
  <c r="G195" i="7"/>
  <c r="G198" i="7" s="1"/>
  <c r="G187" i="7"/>
  <c r="G196" i="7" s="1"/>
  <c r="G199" i="7" s="1"/>
  <c r="AE125" i="5" l="1"/>
  <c r="AE124" i="5"/>
  <c r="AD124" i="5"/>
  <c r="AF124" i="5" s="1"/>
  <c r="AE58" i="5"/>
  <c r="AD53" i="5"/>
  <c r="AD59" i="5" s="1"/>
  <c r="AF59" i="5" s="1"/>
  <c r="M124" i="5"/>
  <c r="K124" i="5"/>
  <c r="AD125" i="5" l="1"/>
  <c r="AF125" i="5" s="1"/>
  <c r="AF53" i="5"/>
  <c r="Q57" i="3" l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N24" authorId="0" shapeId="0">
      <text>
        <r>
          <rPr>
            <b/>
            <sz val="9"/>
            <color indexed="81"/>
            <rFont val="Tahoma"/>
            <family val="2"/>
          </rPr>
          <t>BOC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5" authorId="0" shapeId="0">
      <text>
        <r>
          <rPr>
            <sz val="9"/>
            <color indexed="81"/>
            <rFont val="Tahoma"/>
            <family val="2"/>
          </rPr>
          <t xml:space="preserve">En la mayoría de las CC.AA. Se trata de Agachadiza.
</t>
        </r>
      </text>
    </comment>
  </commentList>
</comments>
</file>

<file path=xl/comments2.xml><?xml version="1.0" encoding="utf-8"?>
<comments xmlns="http://schemas.openxmlformats.org/spreadsheetml/2006/main">
  <authors>
    <author>Viejo Tellez, Cristina (Esma)</author>
  </authors>
  <commentList>
    <comment ref="Q17" authorId="0" shapeId="0">
      <text>
        <r>
          <rPr>
            <b/>
            <sz val="9"/>
            <color indexed="81"/>
            <rFont val="Tahoma"/>
            <family val="2"/>
          </rPr>
          <t xml:space="preserve">Alburno(1.300 uds); Dorada(48 uds); Herrera o Mabra (461 uds); Lubina(482 uds);Lucioperca (55 uds);Múgiles sp.(3.317 uds); Palometa (193 uds); Perca sol(131 uds); Roncator(82 uds); Salema(390 uds); Sargo(136 uds); Vidriada(39 uds)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Reo o Trucha migratoria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Viejo Tellez, Cristina (Esma)</author>
  </authors>
  <commentList>
    <comment ref="O105" authorId="0" shapeId="0">
      <text>
        <r>
          <rPr>
            <b/>
            <sz val="9"/>
            <color indexed="81"/>
            <rFont val="Tahoma"/>
            <family val="2"/>
          </rPr>
          <t>Bermejuela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</rPr>
          <t>Trucha común esterilizada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</rPr>
          <t>Trucha común alevines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Viejo Tellez, Cristina (Esma)</author>
  </authors>
  <commentList>
    <comment ref="T44" authorId="0" shapeId="0">
      <text>
        <r>
          <rPr>
            <b/>
            <sz val="9"/>
            <color indexed="81"/>
            <rFont val="Tahoma"/>
            <family val="2"/>
          </rPr>
          <t xml:space="preserve"> Salinete:103 reproductores y 424 larvas; Fartet: 211 reproductores y 582 larvas; Fraile o Blenio: 21 reproductores y 3 alevines; jaramugo: 41 reproductores; Almeja de río: 20 reproductores; Cacho del Gudiaro: 9 reproductores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</rPr>
          <t>Loina del Júcar (1.174 uds) y Madrilla del Turia (1.100 uds)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66" authorId="0" shapeId="0">
      <text>
        <r>
          <rPr>
            <b/>
            <sz val="9"/>
            <color indexed="81"/>
            <rFont val="Tahoma"/>
            <family val="2"/>
          </rPr>
          <t xml:space="preserve"> Samaruc (7.639 uds) y Espinoso (1.499 uds)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4" authorId="0" shapeId="0">
      <text>
        <r>
          <rPr>
            <b/>
            <sz val="9"/>
            <color indexed="81"/>
            <rFont val="Tahoma"/>
            <family val="2"/>
          </rPr>
          <t>N y kg de Adultos: Bcomizo:4950 y 19,80. Bbecero:8750 y 35. Boga GU:19000 y 95. Cacho GU:80000 y 400. Calandino:5000 y 15 Pardilla:9877 y 49,39.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4" authorId="0" shapeId="0">
      <text>
        <r>
          <rPr>
            <b/>
            <sz val="9"/>
            <color indexed="81"/>
            <rFont val="Tahoma"/>
            <family val="2"/>
          </rPr>
          <t>N Huevos: Bcomizo:5500. Bbecero:9500. Boga GU:113000. Cacho GU:304000. Calandino:14900. Pardilla:140461.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14" authorId="0" shapeId="0">
      <text>
        <r>
          <rPr>
            <b/>
            <sz val="9"/>
            <color indexed="81"/>
            <rFont val="Tahoma"/>
            <family val="2"/>
          </rPr>
          <t>Solo alevines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14" authorId="0" shapeId="0">
      <text>
        <r>
          <rPr>
            <sz val="9"/>
            <color indexed="81"/>
            <rFont val="Tahoma"/>
            <family val="2"/>
          </rPr>
          <t xml:space="preserve">Solo alevines
</t>
        </r>
      </text>
    </comment>
  </commentList>
</comments>
</file>

<file path=xl/comments5.xml><?xml version="1.0" encoding="utf-8"?>
<comments xmlns="http://schemas.openxmlformats.org/spreadsheetml/2006/main">
  <authors>
    <author>Viejo Tellez, Cristina (Esma)</author>
  </authors>
  <commentList>
    <comment ref="R48" authorId="0" shapeId="0">
      <text>
        <r>
          <rPr>
            <b/>
            <sz val="9"/>
            <color indexed="81"/>
            <rFont val="Tahoma"/>
            <family val="2"/>
          </rPr>
          <t>Otros Cotos: llamados parciales, son 2 días cotos tradicionales y el resto de la semana zona libre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6" authorId="0" shapeId="0">
      <text>
        <r>
          <rPr>
            <sz val="9"/>
            <color indexed="81"/>
            <rFont val="Tahoma"/>
            <family val="2"/>
          </rPr>
          <t xml:space="preserve">Explotaciones de acuicultura
</t>
        </r>
      </text>
    </comment>
  </commentList>
</comments>
</file>

<file path=xl/sharedStrings.xml><?xml version="1.0" encoding="utf-8"?>
<sst xmlns="http://schemas.openxmlformats.org/spreadsheetml/2006/main" count="1423" uniqueCount="348">
  <si>
    <t>COMUNIDAD AUTÓNOMA</t>
  </si>
  <si>
    <t>PROVINCIA</t>
  </si>
  <si>
    <t xml:space="preserve"> IMPORT LIC EXPED ULT AÑO (€)</t>
  </si>
  <si>
    <t>LIC VIGENTES AÑOS ANT (nº)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</si>
  <si>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</si>
  <si>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</si>
  <si>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</si>
  <si>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</si>
  <si>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</si>
  <si>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</si>
  <si>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</si>
  <si>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</si>
  <si>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</si>
  <si>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</si>
  <si>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</si>
  <si>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</si>
  <si>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</si>
  <si>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</si>
  <si>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</si>
  <si>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</si>
  <si>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</si>
  <si>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</si>
  <si>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</si>
  <si>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</si>
  <si>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</si>
  <si>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</si>
  <si>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</si>
  <si>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</si>
  <si>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</si>
  <si>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</si>
  <si>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Tenerife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</si>
  <si>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</si>
  <si>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</si>
  <si>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</si>
  <si>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</si>
  <si>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</si>
  <si>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</si>
  <si>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</si>
  <si>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</si>
  <si>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</si>
  <si>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</si>
  <si>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</si>
  <si>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</si>
  <si>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</si>
  <si>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</si>
  <si>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</si>
  <si>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</si>
  <si>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</si>
  <si>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</si>
  <si>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</si>
  <si>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</si>
  <si>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</si>
  <si>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</si>
  <si>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</si>
  <si>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</si>
  <si>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</si>
  <si>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</si>
  <si>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</si>
  <si>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</si>
  <si>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</si>
  <si>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</si>
  <si>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</si>
  <si>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</si>
  <si>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</si>
  <si>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</si>
  <si>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</si>
  <si>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</si>
  <si>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Fuera de la C.A.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</si>
  <si>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</si>
  <si>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</si>
  <si>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</si>
  <si>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</si>
  <si>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</si>
  <si>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</si>
  <si>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</si>
  <si>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</si>
  <si>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</si>
  <si>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</si>
  <si>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</si>
  <si>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</si>
  <si>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</si>
  <si>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</si>
  <si>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</si>
  <si>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Notas:</t>
  </si>
  <si>
    <t>ANUARIO DE ESTADÍSTICA FORESTAL 2014</t>
  </si>
  <si>
    <t>LIC EXPED 2014 (nº)</t>
  </si>
  <si>
    <t>En Aragón no hay expedición de licencias a nivel provincial.</t>
  </si>
  <si>
    <t>Número de capturas de caza en la campaña 2014 - 2015 principalmente (en algunas Comunidades Autónomas las cifras son de la campaña anterior)</t>
  </si>
  <si>
    <t>Caza Mayor</t>
  </si>
  <si>
    <t>Total Caza Mayor</t>
  </si>
  <si>
    <t>Caza Menor de Mamíferos</t>
  </si>
  <si>
    <t>Total Caza Menor de Mamíferos</t>
  </si>
  <si>
    <t>Caza Menor de Aves</t>
  </si>
  <si>
    <t>Total Caza Menor de Aves</t>
  </si>
  <si>
    <t>Arruí</t>
  </si>
  <si>
    <t>Cabra asilvestrada</t>
  </si>
  <si>
    <t>Cabra Montés</t>
  </si>
  <si>
    <t>Ciervo</t>
  </si>
  <si>
    <t>Corzo</t>
  </si>
  <si>
    <t>Gamo</t>
  </si>
  <si>
    <t>Jabalí</t>
  </si>
  <si>
    <t>Lobo</t>
  </si>
  <si>
    <t>Muflón</t>
  </si>
  <si>
    <t>Rebeco</t>
  </si>
  <si>
    <t>Conejo</t>
  </si>
  <si>
    <t>Liebre</t>
  </si>
  <si>
    <t>Zorro</t>
  </si>
  <si>
    <t>Acuáticas y anátidas</t>
  </si>
  <si>
    <t>Avefría</t>
  </si>
  <si>
    <t>Becada</t>
  </si>
  <si>
    <t>Codorniz</t>
  </si>
  <si>
    <t>Córvidos</t>
  </si>
  <si>
    <t>Estornino</t>
  </si>
  <si>
    <t>Faisán</t>
  </si>
  <si>
    <t>Paloma</t>
  </si>
  <si>
    <t>Perdiz</t>
  </si>
  <si>
    <t>Otras</t>
  </si>
  <si>
    <t>Tórtola comun</t>
  </si>
  <si>
    <t>Zorzal</t>
  </si>
  <si>
    <t>Varias especies</t>
  </si>
  <si>
    <t>TOTAL CAPTURAS</t>
  </si>
  <si>
    <t>Número y peso de las capturas de especies de pesca fluvial en 2014</t>
  </si>
  <si>
    <t>Total 2014</t>
  </si>
  <si>
    <t>Anguila</t>
  </si>
  <si>
    <t>Barbo</t>
  </si>
  <si>
    <t>Black-bass</t>
  </si>
  <si>
    <t>Cangrejo señal</t>
  </si>
  <si>
    <t>Cangrejos sin especificar</t>
  </si>
  <si>
    <t>Carpa</t>
  </si>
  <si>
    <t>Ciprínidos sin especificar</t>
  </si>
  <si>
    <t>Lucio</t>
  </si>
  <si>
    <t>Salmón</t>
  </si>
  <si>
    <t>Trucha arco-iris</t>
  </si>
  <si>
    <t>Trucha común</t>
  </si>
  <si>
    <t>Otros</t>
  </si>
  <si>
    <t xml:space="preserve"> Nº CAPTURAS</t>
  </si>
  <si>
    <t>PESO (KG)</t>
  </si>
  <si>
    <t xml:space="preserve"> Nº CAPTURAS Asturias</t>
  </si>
  <si>
    <t>PESO (KG) Asturias</t>
  </si>
  <si>
    <t xml:space="preserve"> Nº CAPTURAS Baleares</t>
  </si>
  <si>
    <t>PESO (KG) Baleares</t>
  </si>
  <si>
    <t xml:space="preserve"> Nº CAPTURAS C. Valenciana</t>
  </si>
  <si>
    <t>PESO (KG) C. Valenciana</t>
  </si>
  <si>
    <t xml:space="preserve"> Nº CAPTURAS Cantabria</t>
  </si>
  <si>
    <t>PESO (KG) Cantabria</t>
  </si>
  <si>
    <t xml:space="preserve"> Nº CAPTURAS Castilla-La Mancha</t>
  </si>
  <si>
    <t>PESO (KG) Castilla-La Mancha</t>
  </si>
  <si>
    <t xml:space="preserve"> Nº CAPTURAS Galicia</t>
  </si>
  <si>
    <t>PESO (KG) Galicia</t>
  </si>
  <si>
    <t xml:space="preserve"> Nº CAPTURAS La Rioja</t>
  </si>
  <si>
    <t>PESO (KG) La Rioja</t>
  </si>
  <si>
    <t xml:space="preserve"> Nº CAPTURAS Navarra</t>
  </si>
  <si>
    <t>PESO (KG) Navarra</t>
  </si>
  <si>
    <t xml:space="preserve"> Nº CAPTURAS País Vasco</t>
  </si>
  <si>
    <t>PESO (KG) País Vasco</t>
  </si>
  <si>
    <t>Total  Nº CAPTURAS</t>
  </si>
  <si>
    <t>Total PESO (KG)</t>
  </si>
  <si>
    <t>Valores</t>
  </si>
  <si>
    <t>Cangrejo de río americano</t>
  </si>
  <si>
    <t>Cifras suministradas por las comunidades autónomas</t>
  </si>
  <si>
    <t>Los pesos totales no se corresponden con el total de capturas ya que en la mayoría de los casos no se han suministrado los dos datos.</t>
  </si>
  <si>
    <t>TIPO DE PROCEDENCIA</t>
  </si>
  <si>
    <t>OTRAS PROCEDENCIAS</t>
  </si>
  <si>
    <t>Total Almería</t>
  </si>
  <si>
    <t>Total Cádiz</t>
  </si>
  <si>
    <t>Total Córdoba</t>
  </si>
  <si>
    <t>Total Granada</t>
  </si>
  <si>
    <t>Total Huelva</t>
  </si>
  <si>
    <t>Total Jaén</t>
  </si>
  <si>
    <t>Total Málaga</t>
  </si>
  <si>
    <t>Total Sevilla</t>
  </si>
  <si>
    <t>Total Huesca</t>
  </si>
  <si>
    <t>Total Teruel</t>
  </si>
  <si>
    <t>Total Zaragoza</t>
  </si>
  <si>
    <t>ADMINISTRACIÓN</t>
  </si>
  <si>
    <t>Total Alicante</t>
  </si>
  <si>
    <t>Total Castellón</t>
  </si>
  <si>
    <t>Total Valencia</t>
  </si>
  <si>
    <t>Total Tenerife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</si>
  <si>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</si>
  <si>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</si>
  <si>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</si>
  <si>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</si>
  <si>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</si>
  <si>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</si>
  <si>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Gerona</t>
  </si>
  <si>
    <t>Total Lérida</t>
  </si>
  <si>
    <t>Total Tarragona</t>
  </si>
  <si>
    <t>Total Badajoz</t>
  </si>
  <si>
    <t>Total Cáceres</t>
  </si>
  <si>
    <t>Total La Coruña</t>
  </si>
  <si>
    <t>Total Lugo</t>
  </si>
  <si>
    <t>Total Orense</t>
  </si>
  <si>
    <t>Total Pontevedra</t>
  </si>
  <si>
    <t>Total Álava</t>
  </si>
  <si>
    <t>Total Guipuzcoa</t>
  </si>
  <si>
    <t>Total Vizcaya</t>
  </si>
  <si>
    <t>Cangrejo autóctono</t>
  </si>
  <si>
    <t>Tenca</t>
  </si>
  <si>
    <t>Trucha común "otros"</t>
  </si>
  <si>
    <t>TOTAL PRODUCCIÓN</t>
  </si>
  <si>
    <t>PRODUCCIÓN DE ESPECIES CINEGÉTICAS PARA REPOBLACIÓN - NÚMERO DE EJEMPLARES</t>
  </si>
  <si>
    <t>PRODUCCIÓN DE ESPECIES PISCÍCOLAS PARA REPOBLACIÓN</t>
  </si>
  <si>
    <t>SUELTAS DE ESPECIES CINEGÉTICAS - NÚMERO DE EJEMPLARES</t>
  </si>
  <si>
    <t>SUELTAS DE ESPECIES PISCÍCOLAS - NÚMERO DE EJEMPLARES</t>
  </si>
  <si>
    <t>TOTAL SUELTAS (nº)</t>
  </si>
  <si>
    <t>ADULTOS</t>
  </si>
  <si>
    <t>HUEVOS Y ALEVINES</t>
  </si>
  <si>
    <t>Suma de NÚMERO Andalucía</t>
  </si>
  <si>
    <t>Suma de PESO Andalucía</t>
  </si>
  <si>
    <t>Suma de NÚMERO Aragón</t>
  </si>
  <si>
    <t>Suma de PESO Aragón</t>
  </si>
  <si>
    <t>Suma de NÚMERO Asturias</t>
  </si>
  <si>
    <t>Suma de PESO Asturias</t>
  </si>
  <si>
    <t>Suma de NÚMERO C. Valenciana</t>
  </si>
  <si>
    <t>Suma de PESO C. Valenciana</t>
  </si>
  <si>
    <t>Suma de NÚMERO Cantabria</t>
  </si>
  <si>
    <t>Suma de PESO Cantabria</t>
  </si>
  <si>
    <t>Suma de NÚMERO Castilla y León</t>
  </si>
  <si>
    <t>Suma de PESO Castilla y León</t>
  </si>
  <si>
    <t>Suma de NÚMERO Castilla-La Mancha</t>
  </si>
  <si>
    <t>Suma de PESO Castilla-La Mancha</t>
  </si>
  <si>
    <t>Suma de NÚMERO Extremadura</t>
  </si>
  <si>
    <t>Suma de PESO Extremadura</t>
  </si>
  <si>
    <t>Suma de NÚMERO Galicia</t>
  </si>
  <si>
    <t>Suma de PESO Galicia</t>
  </si>
  <si>
    <t>Suma de NÚMERO La Rioja</t>
  </si>
  <si>
    <t>Suma de PESO La Rioja</t>
  </si>
  <si>
    <t>Suma de NÚMERO Murcia</t>
  </si>
  <si>
    <t>Suma de PESO Murcia</t>
  </si>
  <si>
    <t>Suma de NÚMERO Navarra</t>
  </si>
  <si>
    <t>Suma de PESO Navarra</t>
  </si>
  <si>
    <t>Suma de NÚMERO País Vasco</t>
  </si>
  <si>
    <t>Suma de PESO País Vasco</t>
  </si>
  <si>
    <t>Total Suma de NÚMERO</t>
  </si>
  <si>
    <t>Total Suma de PESO</t>
  </si>
  <si>
    <t>JUVENILES</t>
  </si>
  <si>
    <t>ADULTOS Y JUVENILES</t>
  </si>
  <si>
    <t>nº</t>
  </si>
  <si>
    <t>peso (kg)</t>
  </si>
  <si>
    <t>TOTAL</t>
  </si>
  <si>
    <t>COTO DEPORTIVO</t>
  </si>
  <si>
    <t>COTO MUNICIPAL</t>
  </si>
  <si>
    <t>COTO PRIVADO DE CAZA</t>
  </si>
  <si>
    <t>COTOS INTENSIVOS DE CAZA</t>
  </si>
  <si>
    <t>COTO REGIONAL O AUTONÓMICO</t>
  </si>
  <si>
    <t>COTO SOCIAL</t>
  </si>
  <si>
    <t>RESERVA DE CAZA</t>
  </si>
  <si>
    <t>ZONA DE CAZA CONTROLADA</t>
  </si>
  <si>
    <t>REFUGIO DE CAZA / FAUNA</t>
  </si>
  <si>
    <t>TERRENO CERCADO</t>
  </si>
  <si>
    <t>VEDADO DE CAZA</t>
  </si>
  <si>
    <t>ZONAS DE SEGURIDAD</t>
  </si>
  <si>
    <t>sup (ha)</t>
  </si>
  <si>
    <t>nº Andalucía</t>
  </si>
  <si>
    <t>sup (ha) Andalucía</t>
  </si>
  <si>
    <t>nº Aragón</t>
  </si>
  <si>
    <t>sup (ha) Aragón</t>
  </si>
  <si>
    <t>nº Asturias</t>
  </si>
  <si>
    <t>sup (ha) Asturias</t>
  </si>
  <si>
    <t>nº Baleares</t>
  </si>
  <si>
    <t>sup (ha) Baleares</t>
  </si>
  <si>
    <t>nº C. Valenciana</t>
  </si>
  <si>
    <t>sup (ha) C. Valenciana</t>
  </si>
  <si>
    <t>nº Canarias</t>
  </si>
  <si>
    <t>sup (ha) Canarias</t>
  </si>
  <si>
    <t>nº Cantabria</t>
  </si>
  <si>
    <t>sup (ha) Cantabria</t>
  </si>
  <si>
    <t>nº Castilla y León</t>
  </si>
  <si>
    <t>sup (ha) Castilla y León</t>
  </si>
  <si>
    <t>nº Castilla-La Mancha</t>
  </si>
  <si>
    <t>sup (ha) Castilla-La Mancha</t>
  </si>
  <si>
    <t>nº Cataluña</t>
  </si>
  <si>
    <t>sup (ha) Cataluña</t>
  </si>
  <si>
    <t>nº Extremadura</t>
  </si>
  <si>
    <t>sup (ha) Extremadura</t>
  </si>
  <si>
    <t>nº Galicia</t>
  </si>
  <si>
    <t>sup (ha) Galicia</t>
  </si>
  <si>
    <t>nº La Rioja</t>
  </si>
  <si>
    <t>sup (ha) La Rioja</t>
  </si>
  <si>
    <t>nº Madrid</t>
  </si>
  <si>
    <t>sup (ha) Madrid</t>
  </si>
  <si>
    <t>nº Murcia</t>
  </si>
  <si>
    <t>sup (ha) Murcia</t>
  </si>
  <si>
    <t>nº Navarra</t>
  </si>
  <si>
    <t>sup (ha) Navarra</t>
  </si>
  <si>
    <t>nº País Vasco</t>
  </si>
  <si>
    <t>sup (ha) País Vasco</t>
  </si>
  <si>
    <t>Total nº</t>
  </si>
  <si>
    <t>Total sup (ha)</t>
  </si>
  <si>
    <t>Oferta privada</t>
  </si>
  <si>
    <t>Oferta pública</t>
  </si>
  <si>
    <t>Caza prohibida o limitada</t>
  </si>
  <si>
    <t>Aguas en regimen especial / cotos especiales</t>
  </si>
  <si>
    <t>Aguas Libres para la Pesca</t>
  </si>
  <si>
    <t>Coto de pesca natural</t>
  </si>
  <si>
    <t>Coto de Pesca sin Muerte</t>
  </si>
  <si>
    <t>Coto de Pesca Tradicional</t>
  </si>
  <si>
    <t>Coto Deportivo</t>
  </si>
  <si>
    <t>Coto Social</t>
  </si>
  <si>
    <t>Refugios de pesca</t>
  </si>
  <si>
    <t>Vedados</t>
  </si>
  <si>
    <t>long km</t>
  </si>
  <si>
    <t>sup ha</t>
  </si>
  <si>
    <t>long km Andalucía</t>
  </si>
  <si>
    <t>sup ha Andalucía</t>
  </si>
  <si>
    <t>long km Aragón</t>
  </si>
  <si>
    <t>sup ha Aragón</t>
  </si>
  <si>
    <t>long km Asturias</t>
  </si>
  <si>
    <t>sup ha Asturias</t>
  </si>
  <si>
    <t>long km Baleares</t>
  </si>
  <si>
    <t>sup ha Baleares</t>
  </si>
  <si>
    <t>long km C. Valenciana</t>
  </si>
  <si>
    <t>sup ha C. Valenciana</t>
  </si>
  <si>
    <t>long km Cantabria</t>
  </si>
  <si>
    <t>sup ha Cantabria</t>
  </si>
  <si>
    <t>long km Castilla y León</t>
  </si>
  <si>
    <t>sup ha Castilla y León</t>
  </si>
  <si>
    <t>long km Castilla-La Mancha</t>
  </si>
  <si>
    <t>sup ha Castilla-La Mancha</t>
  </si>
  <si>
    <t>long km Cataluña</t>
  </si>
  <si>
    <t>sup ha Cataluña</t>
  </si>
  <si>
    <t>long km Extremadura</t>
  </si>
  <si>
    <t>sup ha Extremadura</t>
  </si>
  <si>
    <t>long km Galicia</t>
  </si>
  <si>
    <t>sup ha Galicia</t>
  </si>
  <si>
    <t>long km La Rioja</t>
  </si>
  <si>
    <t>sup ha La Rioja</t>
  </si>
  <si>
    <t>long km Madrid</t>
  </si>
  <si>
    <t>sup ha Madrid</t>
  </si>
  <si>
    <t>long km Murcia</t>
  </si>
  <si>
    <t>sup ha Murcia</t>
  </si>
  <si>
    <t>long km Navarra</t>
  </si>
  <si>
    <t>sup ha Navarra</t>
  </si>
  <si>
    <t>long km País Vasco</t>
  </si>
  <si>
    <t>sup ha País Vasco</t>
  </si>
  <si>
    <t>Total long km</t>
  </si>
  <si>
    <t>Total sup ha</t>
  </si>
  <si>
    <t>Tramo de pesca sin muerte</t>
  </si>
  <si>
    <t>Coto Intensivo</t>
  </si>
  <si>
    <t>Régimen especial en embalse</t>
  </si>
  <si>
    <t>Tramos /Coto de cangrejo</t>
  </si>
  <si>
    <t xml:space="preserve">Número de licencias de CAZA expedidas en 2014 y vigentes de años anteriores. </t>
  </si>
  <si>
    <t xml:space="preserve">Número de licencias de PESCA expedidas en 2014 y vigentes de años anteriores. </t>
  </si>
  <si>
    <t>LICENCIAS EXPEDIDAS 2014 (nº)</t>
  </si>
  <si>
    <t>IMPORTE LICENCIAS EXPEDIDAS (€)</t>
  </si>
  <si>
    <t>LICENCIAS VIGENTES DE AÑOS ANTERIORES (nº)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</si>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</sst>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24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/>
      </top>
      <bottom style="thin">
        <color theme="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7558519241921"/>
      </top>
      <bottom style="thin">
        <color theme="4" tint="0.3999145481734672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/>
      <bottom style="thin">
        <color theme="5" tint="0.39997558519241921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0.79998168889431442"/>
      </bottom>
      <diagonal/>
    </border>
    <border>
      <left style="thin">
        <color theme="5" tint="-0.249977111117893"/>
      </left>
      <right style="medium">
        <color theme="5" tint="-0.249977111117893"/>
      </right>
      <top/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0.39997558519241921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39997558519241921"/>
      </bottom>
      <diagonal/>
    </border>
    <border>
      <left style="medium">
        <color theme="5" tint="-0.249977111117893"/>
      </left>
      <right style="thin">
        <color theme="5" tint="-0.249977111117893"/>
      </right>
      <top style="double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double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double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0.79998168889431442"/>
      </left>
      <right style="medium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0.79998168889431442"/>
      </left>
      <right style="medium">
        <color theme="5" tint="-0.249977111117893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-0.249977111117893"/>
      </left>
      <right style="medium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5" tint="0.79998168889431442"/>
      </left>
      <right style="medium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5" tint="0.79998168889431442"/>
      </left>
      <right style="medium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medium">
        <color theme="5" tint="-0.249977111117893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 style="thin">
        <color theme="5" tint="0.5999938962981048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3999755851924192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39997558519241921"/>
      </top>
      <bottom style="thin">
        <color theme="4" tint="0.79998168889431442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-0.249977111117893"/>
      </left>
      <right style="thin">
        <color theme="4" tint="-0.249977111117893"/>
      </right>
      <top style="double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double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0.79998168889431442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-0.249977111117893"/>
      </right>
      <top style="medium">
        <color theme="4" tint="-0.249977111117893"/>
      </top>
      <bottom style="thin">
        <color theme="4" tint="0.59999389629810485"/>
      </bottom>
      <diagonal/>
    </border>
    <border>
      <left style="medium">
        <color theme="5" tint="-0.249977111117893"/>
      </left>
      <right style="thin">
        <color theme="5" tint="0.79998168889431442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medium">
        <color theme="5" tint="-0.249977111117893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thin">
        <color theme="5" tint="0.79998168889431442"/>
      </left>
      <right/>
      <top style="medium">
        <color theme="5" tint="-0.249977111117893"/>
      </top>
      <bottom style="thin">
        <color theme="5" tint="0.79998168889431442"/>
      </bottom>
      <diagonal/>
    </border>
    <border>
      <left/>
      <right/>
      <top style="medium">
        <color theme="5" tint="-0.249977111117893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thin">
        <color theme="5" tint="0.79998168889431442"/>
      </left>
      <right style="medium">
        <color theme="5" tint="-0.249977111117893"/>
      </right>
      <top/>
      <bottom style="thin">
        <color theme="5" tint="0.59999389629810485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medium">
        <color theme="4" tint="-0.249977111117893"/>
      </right>
      <top style="double">
        <color theme="4" tint="-0.249977111117893"/>
      </top>
      <bottom style="thin">
        <color theme="4" tint="0.79998168889431442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79998168889431442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79998168889431442"/>
      </top>
      <bottom style="medium">
        <color theme="4" tint="-0.249977111117893"/>
      </bottom>
      <diagonal/>
    </border>
    <border>
      <left style="thin">
        <color theme="4" tint="0.79998168889431442"/>
      </left>
      <right style="medium">
        <color theme="4" tint="-0.249977111117893"/>
      </right>
      <top style="medium">
        <color theme="4" tint="-0.249977111117893"/>
      </top>
      <bottom style="thin">
        <color theme="4" tint="0.79998168889431442"/>
      </bottom>
      <diagonal/>
    </border>
    <border>
      <left style="medium">
        <color theme="4" tint="-0.249977111117893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-0.249977111117893"/>
      </right>
      <top style="thin">
        <color theme="4" tint="0.79998168889431442"/>
      </top>
      <bottom style="thin">
        <color theme="4" tint="0.59999389629810485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medium">
        <color theme="1" tint="0.499984740745262"/>
      </right>
      <top style="double">
        <color theme="1" tint="0.499984740745262"/>
      </top>
      <bottom style="thin">
        <color theme="0" tint="-0.14999847407452621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 tint="-0.14999847407452621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14999847407452621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4.9989318521683403E-2"/>
      </right>
      <top style="medium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 tint="0.49998474074526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1" tint="0.499984740745262"/>
      </right>
      <top style="medium">
        <color theme="1" tint="0.499984740745262"/>
      </top>
      <bottom style="thin">
        <color theme="0" tint="-4.9989318521683403E-2"/>
      </bottom>
      <diagonal/>
    </border>
    <border>
      <left style="medium">
        <color theme="1" tint="0.49998474074526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medium">
        <color theme="1" tint="0.49998474074526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 tint="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9847407452621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4" tint="0.39997558519241921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4" tint="0.39997558519241921"/>
      </bottom>
      <diagonal/>
    </border>
    <border>
      <left style="thin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medium">
        <color theme="8"/>
      </right>
      <top style="thin">
        <color theme="4"/>
      </top>
      <bottom style="thin">
        <color theme="4"/>
      </bottom>
      <diagonal/>
    </border>
    <border>
      <left style="medium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medium">
        <color theme="8"/>
      </right>
      <top style="thin">
        <color theme="4" tint="0.39997558519241921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2" fillId="0" borderId="2" xfId="0" applyFont="1" applyBorder="1"/>
    <xf numFmtId="0" fontId="0" fillId="0" borderId="2" xfId="0" applyBorder="1"/>
    <xf numFmtId="3" fontId="0" fillId="0" borderId="2" xfId="0" applyNumberFormat="1" applyBorder="1"/>
    <xf numFmtId="0" fontId="2" fillId="0" borderId="3" xfId="0" applyFont="1" applyBorder="1"/>
    <xf numFmtId="0" fontId="2" fillId="3" borderId="4" xfId="0" applyFont="1" applyFill="1" applyBorder="1"/>
    <xf numFmtId="3" fontId="2" fillId="3" borderId="4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3" fontId="0" fillId="0" borderId="2" xfId="0" applyNumberFormat="1" applyBorder="1" applyAlignment="1">
      <alignment horizontal="right"/>
    </xf>
    <xf numFmtId="0" fontId="5" fillId="0" borderId="0" xfId="0" applyFont="1"/>
    <xf numFmtId="0" fontId="3" fillId="6" borderId="10" xfId="0" applyFont="1" applyFill="1" applyBorder="1"/>
    <xf numFmtId="0" fontId="0" fillId="0" borderId="11" xfId="0" applyFont="1" applyBorder="1"/>
    <xf numFmtId="3" fontId="0" fillId="0" borderId="11" xfId="0" applyNumberFormat="1" applyFont="1" applyBorder="1"/>
    <xf numFmtId="3" fontId="0" fillId="5" borderId="11" xfId="0" applyNumberFormat="1" applyFont="1" applyFill="1" applyBorder="1"/>
    <xf numFmtId="3" fontId="0" fillId="0" borderId="12" xfId="0" applyNumberFormat="1" applyFont="1" applyBorder="1"/>
    <xf numFmtId="0" fontId="3" fillId="6" borderId="13" xfId="0" applyFont="1" applyFill="1" applyBorder="1"/>
    <xf numFmtId="0" fontId="0" fillId="0" borderId="8" xfId="0" applyFont="1" applyBorder="1"/>
    <xf numFmtId="3" fontId="0" fillId="0" borderId="8" xfId="0" applyNumberFormat="1" applyFont="1" applyBorder="1"/>
    <xf numFmtId="3" fontId="0" fillId="5" borderId="8" xfId="0" applyNumberFormat="1" applyFont="1" applyFill="1" applyBorder="1"/>
    <xf numFmtId="3" fontId="0" fillId="0" borderId="9" xfId="0" applyNumberFormat="1" applyFont="1" applyBorder="1"/>
    <xf numFmtId="0" fontId="3" fillId="6" borderId="14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3" fontId="1" fillId="7" borderId="8" xfId="0" applyNumberFormat="1" applyFont="1" applyFill="1" applyBorder="1"/>
    <xf numFmtId="3" fontId="1" fillId="7" borderId="9" xfId="0" applyNumberFormat="1" applyFont="1" applyFill="1" applyBorder="1"/>
    <xf numFmtId="0" fontId="3" fillId="6" borderId="15" xfId="0" applyFont="1" applyFill="1" applyBorder="1"/>
    <xf numFmtId="0" fontId="3" fillId="6" borderId="7" xfId="0" applyFont="1" applyFill="1" applyBorder="1"/>
    <xf numFmtId="0" fontId="2" fillId="0" borderId="16" xfId="0" applyFont="1" applyBorder="1"/>
    <xf numFmtId="0" fontId="2" fillId="0" borderId="17" xfId="0" applyFont="1" applyBorder="1"/>
    <xf numFmtId="3" fontId="2" fillId="0" borderId="17" xfId="0" applyNumberFormat="1" applyFont="1" applyBorder="1"/>
    <xf numFmtId="3" fontId="2" fillId="5" borderId="17" xfId="0" applyNumberFormat="1" applyFont="1" applyFill="1" applyBorder="1"/>
    <xf numFmtId="3" fontId="2" fillId="0" borderId="18" xfId="0" applyNumberFormat="1" applyFont="1" applyBorder="1"/>
    <xf numFmtId="0" fontId="3" fillId="4" borderId="23" xfId="0" applyFont="1" applyFill="1" applyBorder="1" applyAlignment="1">
      <alignment wrapText="1"/>
    </xf>
    <xf numFmtId="0" fontId="2" fillId="0" borderId="25" xfId="0" applyFont="1" applyBorder="1"/>
    <xf numFmtId="0" fontId="2" fillId="0" borderId="26" xfId="0" applyFont="1" applyBorder="1"/>
    <xf numFmtId="0" fontId="0" fillId="0" borderId="26" xfId="0" applyBorder="1"/>
    <xf numFmtId="3" fontId="0" fillId="0" borderId="26" xfId="0" applyNumberFormat="1" applyBorder="1"/>
    <xf numFmtId="3" fontId="0" fillId="8" borderId="27" xfId="0" applyNumberFormat="1" applyFill="1" applyBorder="1"/>
    <xf numFmtId="4" fontId="0" fillId="0" borderId="26" xfId="0" applyNumberFormat="1" applyBorder="1"/>
    <xf numFmtId="4" fontId="0" fillId="8" borderId="27" xfId="0" applyNumberForma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3" fontId="2" fillId="3" borderId="29" xfId="0" applyNumberFormat="1" applyFont="1" applyFill="1" applyBorder="1"/>
    <xf numFmtId="3" fontId="2" fillId="3" borderId="30" xfId="0" applyNumberFormat="1" applyFont="1" applyFill="1" applyBorder="1"/>
    <xf numFmtId="0" fontId="2" fillId="9" borderId="28" xfId="0" applyFont="1" applyFill="1" applyBorder="1"/>
    <xf numFmtId="0" fontId="2" fillId="9" borderId="29" xfId="0" applyFont="1" applyFill="1" applyBorder="1"/>
    <xf numFmtId="4" fontId="2" fillId="9" borderId="29" xfId="0" applyNumberFormat="1" applyFont="1" applyFill="1" applyBorder="1"/>
    <xf numFmtId="4" fontId="2" fillId="9" borderId="30" xfId="0" applyNumberFormat="1" applyFont="1" applyFill="1" applyBorder="1"/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8" borderId="34" xfId="0" applyFont="1" applyFill="1" applyBorder="1" applyAlignment="1">
      <alignment wrapText="1"/>
    </xf>
    <xf numFmtId="0" fontId="2" fillId="2" borderId="35" xfId="0" applyFont="1" applyFill="1" applyBorder="1"/>
    <xf numFmtId="0" fontId="2" fillId="2" borderId="36" xfId="0" applyFont="1" applyFill="1" applyBorder="1"/>
    <xf numFmtId="3" fontId="2" fillId="2" borderId="36" xfId="0" applyNumberFormat="1" applyFont="1" applyFill="1" applyBorder="1"/>
    <xf numFmtId="3" fontId="2" fillId="2" borderId="37" xfId="0" applyNumberFormat="1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4" fontId="2" fillId="2" borderId="39" xfId="0" applyNumberFormat="1" applyFont="1" applyFill="1" applyBorder="1"/>
    <xf numFmtId="4" fontId="2" fillId="2" borderId="40" xfId="0" applyNumberFormat="1" applyFont="1" applyFill="1" applyBorder="1"/>
    <xf numFmtId="0" fontId="2" fillId="0" borderId="41" xfId="0" applyFont="1" applyBorder="1"/>
    <xf numFmtId="0" fontId="0" fillId="0" borderId="41" xfId="0" applyBorder="1"/>
    <xf numFmtId="4" fontId="0" fillId="0" borderId="41" xfId="0" applyNumberFormat="1" applyBorder="1"/>
    <xf numFmtId="4" fontId="0" fillId="8" borderId="42" xfId="0" applyNumberFormat="1" applyFill="1" applyBorder="1"/>
    <xf numFmtId="0" fontId="2" fillId="0" borderId="31" xfId="0" applyFont="1" applyBorder="1"/>
    <xf numFmtId="0" fontId="2" fillId="0" borderId="44" xfId="0" applyFont="1" applyBorder="1"/>
    <xf numFmtId="0" fontId="0" fillId="0" borderId="44" xfId="0" applyBorder="1"/>
    <xf numFmtId="3" fontId="0" fillId="0" borderId="44" xfId="0" applyNumberFormat="1" applyBorder="1"/>
    <xf numFmtId="3" fontId="0" fillId="8" borderId="43" xfId="0" applyNumberFormat="1" applyFill="1" applyBorder="1"/>
    <xf numFmtId="0" fontId="3" fillId="4" borderId="6" xfId="0" applyFont="1" applyFill="1" applyBorder="1" applyAlignment="1">
      <alignment wrapText="1"/>
    </xf>
    <xf numFmtId="0" fontId="0" fillId="11" borderId="50" xfId="0" applyFont="1" applyFill="1" applyBorder="1"/>
    <xf numFmtId="3" fontId="0" fillId="10" borderId="9" xfId="0" applyNumberFormat="1" applyFont="1" applyFill="1" applyBorder="1"/>
    <xf numFmtId="0" fontId="2" fillId="12" borderId="8" xfId="0" applyFont="1" applyFill="1" applyBorder="1"/>
    <xf numFmtId="3" fontId="2" fillId="12" borderId="8" xfId="0" applyNumberFormat="1" applyFont="1" applyFill="1" applyBorder="1"/>
    <xf numFmtId="3" fontId="2" fillId="12" borderId="9" xfId="0" applyNumberFormat="1" applyFont="1" applyFill="1" applyBorder="1"/>
    <xf numFmtId="0" fontId="0" fillId="11" borderId="8" xfId="0" applyFont="1" applyFill="1" applyBorder="1"/>
    <xf numFmtId="3" fontId="2" fillId="10" borderId="18" xfId="0" applyNumberFormat="1" applyFont="1" applyFill="1" applyBorder="1"/>
    <xf numFmtId="0" fontId="3" fillId="14" borderId="51" xfId="0" applyFont="1" applyFill="1" applyBorder="1"/>
    <xf numFmtId="0" fontId="0" fillId="2" borderId="52" xfId="0" applyFont="1" applyFill="1" applyBorder="1"/>
    <xf numFmtId="0" fontId="0" fillId="0" borderId="52" xfId="0" applyFont="1" applyBorder="1"/>
    <xf numFmtId="3" fontId="0" fillId="0" borderId="52" xfId="0" applyNumberFormat="1" applyFont="1" applyBorder="1"/>
    <xf numFmtId="3" fontId="0" fillId="10" borderId="53" xfId="0" applyNumberFormat="1" applyFont="1" applyFill="1" applyBorder="1"/>
    <xf numFmtId="0" fontId="3" fillId="14" borderId="54" xfId="0" applyFont="1" applyFill="1" applyBorder="1"/>
    <xf numFmtId="0" fontId="0" fillId="2" borderId="55" xfId="0" applyFont="1" applyFill="1" applyBorder="1"/>
    <xf numFmtId="0" fontId="2" fillId="8" borderId="52" xfId="0" applyFont="1" applyFill="1" applyBorder="1"/>
    <xf numFmtId="3" fontId="2" fillId="8" borderId="52" xfId="0" applyNumberFormat="1" applyFont="1" applyFill="1" applyBorder="1"/>
    <xf numFmtId="3" fontId="2" fillId="10" borderId="53" xfId="0" applyNumberFormat="1" applyFont="1" applyFill="1" applyBorder="1"/>
    <xf numFmtId="0" fontId="3" fillId="14" borderId="56" xfId="0" applyFont="1" applyFill="1" applyBorder="1"/>
    <xf numFmtId="0" fontId="1" fillId="15" borderId="57" xfId="0" applyFont="1" applyFill="1" applyBorder="1"/>
    <xf numFmtId="0" fontId="1" fillId="15" borderId="52" xfId="0" applyFont="1" applyFill="1" applyBorder="1"/>
    <xf numFmtId="3" fontId="1" fillId="15" borderId="52" xfId="0" applyNumberFormat="1" applyFont="1" applyFill="1" applyBorder="1"/>
    <xf numFmtId="3" fontId="1" fillId="15" borderId="53" xfId="0" applyNumberFormat="1" applyFont="1" applyFill="1" applyBorder="1"/>
    <xf numFmtId="0" fontId="2" fillId="0" borderId="58" xfId="0" applyFont="1" applyBorder="1"/>
    <xf numFmtId="0" fontId="2" fillId="0" borderId="59" xfId="0" applyFont="1" applyBorder="1"/>
    <xf numFmtId="3" fontId="2" fillId="0" borderId="59" xfId="0" applyNumberFormat="1" applyFont="1" applyBorder="1"/>
    <xf numFmtId="3" fontId="2" fillId="10" borderId="60" xfId="0" applyNumberFormat="1" applyFont="1" applyFill="1" applyBorder="1"/>
    <xf numFmtId="0" fontId="3" fillId="13" borderId="61" xfId="0" applyFont="1" applyFill="1" applyBorder="1" applyAlignment="1">
      <alignment wrapText="1"/>
    </xf>
    <xf numFmtId="0" fontId="3" fillId="13" borderId="62" xfId="0" applyFont="1" applyFill="1" applyBorder="1" applyAlignment="1">
      <alignment wrapText="1"/>
    </xf>
    <xf numFmtId="0" fontId="3" fillId="10" borderId="63" xfId="0" applyFont="1" applyFill="1" applyBorder="1" applyAlignment="1">
      <alignment wrapText="1"/>
    </xf>
    <xf numFmtId="3" fontId="0" fillId="12" borderId="8" xfId="0" applyNumberFormat="1" applyFont="1" applyFill="1" applyBorder="1"/>
    <xf numFmtId="3" fontId="2" fillId="12" borderId="17" xfId="0" applyNumberFormat="1" applyFont="1" applyFill="1" applyBorder="1"/>
    <xf numFmtId="0" fontId="3" fillId="14" borderId="57" xfId="0" applyFont="1" applyFill="1" applyBorder="1"/>
    <xf numFmtId="3" fontId="0" fillId="16" borderId="52" xfId="0" applyNumberFormat="1" applyFont="1" applyFill="1" applyBorder="1"/>
    <xf numFmtId="3" fontId="0" fillId="17" borderId="53" xfId="0" applyNumberFormat="1" applyFont="1" applyFill="1" applyBorder="1"/>
    <xf numFmtId="4" fontId="0" fillId="0" borderId="52" xfId="0" applyNumberFormat="1" applyFont="1" applyBorder="1"/>
    <xf numFmtId="4" fontId="0" fillId="16" borderId="52" xfId="0" applyNumberFormat="1" applyFont="1" applyFill="1" applyBorder="1"/>
    <xf numFmtId="4" fontId="0" fillId="17" borderId="53" xfId="0" applyNumberFormat="1" applyFont="1" applyFill="1" applyBorder="1"/>
    <xf numFmtId="0" fontId="0" fillId="0" borderId="73" xfId="0" applyBorder="1"/>
    <xf numFmtId="0" fontId="1" fillId="18" borderId="57" xfId="0" applyFont="1" applyFill="1" applyBorder="1"/>
    <xf numFmtId="0" fontId="1" fillId="18" borderId="52" xfId="0" applyFont="1" applyFill="1" applyBorder="1"/>
    <xf numFmtId="3" fontId="1" fillId="18" borderId="52" xfId="0" applyNumberFormat="1" applyFont="1" applyFill="1" applyBorder="1"/>
    <xf numFmtId="3" fontId="1" fillId="18" borderId="53" xfId="0" applyNumberFormat="1" applyFont="1" applyFill="1" applyBorder="1"/>
    <xf numFmtId="0" fontId="1" fillId="19" borderId="57" xfId="0" applyFont="1" applyFill="1" applyBorder="1"/>
    <xf numFmtId="0" fontId="1" fillId="19" borderId="52" xfId="0" applyFont="1" applyFill="1" applyBorder="1"/>
    <xf numFmtId="4" fontId="1" fillId="19" borderId="52" xfId="0" applyNumberFormat="1" applyFont="1" applyFill="1" applyBorder="1"/>
    <xf numFmtId="4" fontId="1" fillId="19" borderId="53" xfId="0" applyNumberFormat="1" applyFont="1" applyFill="1" applyBorder="1"/>
    <xf numFmtId="0" fontId="2" fillId="0" borderId="74" xfId="0" applyFont="1" applyBorder="1"/>
    <xf numFmtId="0" fontId="2" fillId="0" borderId="75" xfId="0" applyFont="1" applyBorder="1"/>
    <xf numFmtId="3" fontId="2" fillId="0" borderId="75" xfId="0" applyNumberFormat="1" applyFont="1" applyBorder="1"/>
    <xf numFmtId="3" fontId="2" fillId="16" borderId="75" xfId="0" applyNumberFormat="1" applyFont="1" applyFill="1" applyBorder="1"/>
    <xf numFmtId="3" fontId="2" fillId="17" borderId="76" xfId="0" applyNumberFormat="1" applyFont="1" applyFill="1" applyBorder="1"/>
    <xf numFmtId="0" fontId="2" fillId="0" borderId="77" xfId="0" applyFont="1" applyBorder="1"/>
    <xf numFmtId="0" fontId="2" fillId="0" borderId="78" xfId="0" applyFont="1" applyBorder="1"/>
    <xf numFmtId="4" fontId="2" fillId="0" borderId="78" xfId="0" applyNumberFormat="1" applyFont="1" applyBorder="1"/>
    <xf numFmtId="4" fontId="2" fillId="16" borderId="78" xfId="0" applyNumberFormat="1" applyFont="1" applyFill="1" applyBorder="1"/>
    <xf numFmtId="4" fontId="2" fillId="17" borderId="79" xfId="0" applyNumberFormat="1" applyFont="1" applyFill="1" applyBorder="1"/>
    <xf numFmtId="0" fontId="3" fillId="13" borderId="82" xfId="0" applyFont="1" applyFill="1" applyBorder="1" applyAlignment="1">
      <alignment wrapText="1"/>
    </xf>
    <xf numFmtId="0" fontId="3" fillId="16" borderId="82" xfId="0" applyFont="1" applyFill="1" applyBorder="1" applyAlignment="1">
      <alignment wrapText="1"/>
    </xf>
    <xf numFmtId="0" fontId="3" fillId="21" borderId="84" xfId="0" applyFont="1" applyFill="1" applyBorder="1"/>
    <xf numFmtId="0" fontId="0" fillId="8" borderId="85" xfId="0" applyFont="1" applyFill="1" applyBorder="1"/>
    <xf numFmtId="0" fontId="0" fillId="22" borderId="85" xfId="0" applyFont="1" applyFill="1" applyBorder="1"/>
    <xf numFmtId="3" fontId="0" fillId="22" borderId="85" xfId="0" applyNumberFormat="1" applyFont="1" applyFill="1" applyBorder="1"/>
    <xf numFmtId="3" fontId="0" fillId="22" borderId="86" xfId="0" applyNumberFormat="1" applyFont="1" applyFill="1" applyBorder="1"/>
    <xf numFmtId="0" fontId="0" fillId="23" borderId="85" xfId="0" applyFont="1" applyFill="1" applyBorder="1"/>
    <xf numFmtId="4" fontId="0" fillId="23" borderId="85" xfId="0" applyNumberFormat="1" applyFont="1" applyFill="1" applyBorder="1"/>
    <xf numFmtId="4" fontId="0" fillId="23" borderId="86" xfId="0" applyNumberFormat="1" applyFont="1" applyFill="1" applyBorder="1"/>
    <xf numFmtId="0" fontId="1" fillId="18" borderId="84" xfId="0" applyFont="1" applyFill="1" applyBorder="1"/>
    <xf numFmtId="0" fontId="1" fillId="18" borderId="85" xfId="0" applyFont="1" applyFill="1" applyBorder="1"/>
    <xf numFmtId="3" fontId="1" fillId="18" borderId="85" xfId="0" applyNumberFormat="1" applyFont="1" applyFill="1" applyBorder="1"/>
    <xf numFmtId="3" fontId="1" fillId="18" borderId="86" xfId="0" applyNumberFormat="1" applyFont="1" applyFill="1" applyBorder="1"/>
    <xf numFmtId="0" fontId="1" fillId="24" borderId="84" xfId="0" applyFont="1" applyFill="1" applyBorder="1"/>
    <xf numFmtId="0" fontId="1" fillId="24" borderId="85" xfId="0" applyFont="1" applyFill="1" applyBorder="1"/>
    <xf numFmtId="4" fontId="1" fillId="24" borderId="85" xfId="0" applyNumberFormat="1" applyFont="1" applyFill="1" applyBorder="1"/>
    <xf numFmtId="4" fontId="1" fillId="24" borderId="86" xfId="0" applyNumberFormat="1" applyFont="1" applyFill="1" applyBorder="1"/>
    <xf numFmtId="0" fontId="2" fillId="0" borderId="87" xfId="0" applyFont="1" applyBorder="1"/>
    <xf numFmtId="0" fontId="2" fillId="0" borderId="88" xfId="0" applyFont="1" applyBorder="1"/>
    <xf numFmtId="3" fontId="2" fillId="22" borderId="88" xfId="0" applyNumberFormat="1" applyFont="1" applyFill="1" applyBorder="1"/>
    <xf numFmtId="3" fontId="2" fillId="22" borderId="89" xfId="0" applyNumberFormat="1" applyFont="1" applyFill="1" applyBorder="1"/>
    <xf numFmtId="0" fontId="2" fillId="0" borderId="90" xfId="0" applyFont="1" applyBorder="1"/>
    <xf numFmtId="0" fontId="2" fillId="0" borderId="91" xfId="0" applyFont="1" applyBorder="1"/>
    <xf numFmtId="4" fontId="2" fillId="23" borderId="91" xfId="0" applyNumberFormat="1" applyFont="1" applyFill="1" applyBorder="1"/>
    <xf numFmtId="4" fontId="2" fillId="23" borderId="92" xfId="0" applyNumberFormat="1" applyFont="1" applyFill="1" applyBorder="1"/>
    <xf numFmtId="0" fontId="3" fillId="20" borderId="97" xfId="0" applyFont="1" applyFill="1" applyBorder="1" applyAlignment="1">
      <alignment wrapText="1"/>
    </xf>
    <xf numFmtId="0" fontId="2" fillId="0" borderId="101" xfId="0" applyFont="1" applyBorder="1"/>
    <xf numFmtId="0" fontId="0" fillId="3" borderId="101" xfId="0" applyFill="1" applyBorder="1"/>
    <xf numFmtId="3" fontId="0" fillId="3" borderId="101" xfId="0" applyNumberFormat="1" applyFill="1" applyBorder="1"/>
    <xf numFmtId="0" fontId="0" fillId="25" borderId="101" xfId="0" applyFill="1" applyBorder="1"/>
    <xf numFmtId="4" fontId="0" fillId="25" borderId="101" xfId="0" applyNumberFormat="1" applyFill="1" applyBorder="1"/>
    <xf numFmtId="0" fontId="0" fillId="26" borderId="101" xfId="0" applyFill="1" applyBorder="1"/>
    <xf numFmtId="4" fontId="0" fillId="26" borderId="101" xfId="0" applyNumberFormat="1" applyFill="1" applyBorder="1"/>
    <xf numFmtId="0" fontId="2" fillId="27" borderId="102" xfId="0" applyFont="1" applyFill="1" applyBorder="1"/>
    <xf numFmtId="3" fontId="2" fillId="27" borderId="102" xfId="0" applyNumberFormat="1" applyFont="1" applyFill="1" applyBorder="1"/>
    <xf numFmtId="0" fontId="2" fillId="19" borderId="102" xfId="0" applyFont="1" applyFill="1" applyBorder="1"/>
    <xf numFmtId="4" fontId="2" fillId="19" borderId="102" xfId="0" applyNumberFormat="1" applyFont="1" applyFill="1" applyBorder="1"/>
    <xf numFmtId="0" fontId="2" fillId="28" borderId="102" xfId="0" applyFont="1" applyFill="1" applyBorder="1"/>
    <xf numFmtId="4" fontId="2" fillId="28" borderId="102" xfId="0" applyNumberFormat="1" applyFont="1" applyFill="1" applyBorder="1"/>
    <xf numFmtId="0" fontId="2" fillId="2" borderId="103" xfId="0" applyFont="1" applyFill="1" applyBorder="1"/>
    <xf numFmtId="3" fontId="2" fillId="3" borderId="103" xfId="0" applyNumberFormat="1" applyFont="1" applyFill="1" applyBorder="1"/>
    <xf numFmtId="0" fontId="2" fillId="2" borderId="101" xfId="0" applyFont="1" applyFill="1" applyBorder="1"/>
    <xf numFmtId="4" fontId="2" fillId="25" borderId="101" xfId="0" applyNumberFormat="1" applyFont="1" applyFill="1" applyBorder="1"/>
    <xf numFmtId="0" fontId="2" fillId="2" borderId="104" xfId="0" applyFont="1" applyFill="1" applyBorder="1" applyAlignment="1">
      <alignment wrapText="1"/>
    </xf>
    <xf numFmtId="0" fontId="2" fillId="2" borderId="105" xfId="0" applyFont="1" applyFill="1" applyBorder="1" applyAlignment="1">
      <alignment wrapText="1"/>
    </xf>
    <xf numFmtId="0" fontId="2" fillId="8" borderId="106" xfId="0" applyFont="1" applyFill="1" applyBorder="1" applyAlignment="1">
      <alignment wrapText="1"/>
    </xf>
    <xf numFmtId="0" fontId="2" fillId="0" borderId="107" xfId="0" applyFont="1" applyBorder="1"/>
    <xf numFmtId="3" fontId="0" fillId="3" borderId="108" xfId="0" applyNumberFormat="1" applyFill="1" applyBorder="1"/>
    <xf numFmtId="4" fontId="0" fillId="25" borderId="108" xfId="0" applyNumberFormat="1" applyFill="1" applyBorder="1"/>
    <xf numFmtId="4" fontId="0" fillId="26" borderId="108" xfId="0" applyNumberFormat="1" applyFill="1" applyBorder="1"/>
    <xf numFmtId="0" fontId="2" fillId="27" borderId="109" xfId="0" applyFont="1" applyFill="1" applyBorder="1"/>
    <xf numFmtId="3" fontId="2" fillId="27" borderId="110" xfId="0" applyNumberFormat="1" applyFont="1" applyFill="1" applyBorder="1"/>
    <xf numFmtId="0" fontId="2" fillId="19" borderId="109" xfId="0" applyFont="1" applyFill="1" applyBorder="1"/>
    <xf numFmtId="4" fontId="2" fillId="19" borderId="110" xfId="0" applyNumberFormat="1" applyFont="1" applyFill="1" applyBorder="1"/>
    <xf numFmtId="0" fontId="2" fillId="28" borderId="109" xfId="0" applyFont="1" applyFill="1" applyBorder="1"/>
    <xf numFmtId="4" fontId="2" fillId="28" borderId="110" xfId="0" applyNumberFormat="1" applyFont="1" applyFill="1" applyBorder="1"/>
    <xf numFmtId="0" fontId="2" fillId="2" borderId="111" xfId="0" applyFont="1" applyFill="1" applyBorder="1"/>
    <xf numFmtId="3" fontId="2" fillId="3" borderId="112" xfId="0" applyNumberFormat="1" applyFont="1" applyFill="1" applyBorder="1"/>
    <xf numFmtId="0" fontId="2" fillId="2" borderId="113" xfId="0" applyFont="1" applyFill="1" applyBorder="1"/>
    <xf numFmtId="4" fontId="2" fillId="25" borderId="108" xfId="0" applyNumberFormat="1" applyFont="1" applyFill="1" applyBorder="1"/>
    <xf numFmtId="0" fontId="2" fillId="2" borderId="114" xfId="0" applyFont="1" applyFill="1" applyBorder="1"/>
    <xf numFmtId="0" fontId="2" fillId="2" borderId="115" xfId="0" applyFont="1" applyFill="1" applyBorder="1"/>
    <xf numFmtId="4" fontId="2" fillId="26" borderId="115" xfId="0" applyNumberFormat="1" applyFont="1" applyFill="1" applyBorder="1"/>
    <xf numFmtId="4" fontId="2" fillId="26" borderId="116" xfId="0" applyNumberFormat="1" applyFont="1" applyFill="1" applyBorder="1"/>
    <xf numFmtId="0" fontId="2" fillId="2" borderId="117" xfId="0" applyFont="1" applyFill="1" applyBorder="1"/>
    <xf numFmtId="0" fontId="2" fillId="2" borderId="118" xfId="0" applyFont="1" applyFill="1" applyBorder="1"/>
    <xf numFmtId="0" fontId="2" fillId="2" borderId="119" xfId="0" applyFont="1" applyFill="1" applyBorder="1"/>
    <xf numFmtId="0" fontId="2" fillId="0" borderId="120" xfId="0" applyFont="1" applyBorder="1"/>
    <xf numFmtId="3" fontId="0" fillId="0" borderId="27" xfId="0" applyNumberFormat="1" applyBorder="1"/>
    <xf numFmtId="4" fontId="2" fillId="3" borderId="29" xfId="0" applyNumberFormat="1" applyFont="1" applyFill="1" applyBorder="1"/>
    <xf numFmtId="0" fontId="2" fillId="2" borderId="121" xfId="0" applyFont="1" applyFill="1" applyBorder="1"/>
    <xf numFmtId="0" fontId="2" fillId="2" borderId="122" xfId="0" applyFont="1" applyFill="1" applyBorder="1"/>
    <xf numFmtId="3" fontId="2" fillId="2" borderId="122" xfId="0" applyNumberFormat="1" applyFont="1" applyFill="1" applyBorder="1"/>
    <xf numFmtId="4" fontId="2" fillId="2" borderId="122" xfId="0" applyNumberFormat="1" applyFont="1" applyFill="1" applyBorder="1"/>
    <xf numFmtId="3" fontId="2" fillId="2" borderId="123" xfId="0" applyNumberFormat="1" applyFont="1" applyFill="1" applyBorder="1"/>
    <xf numFmtId="0" fontId="3" fillId="4" borderId="21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 wrapText="1"/>
    </xf>
    <xf numFmtId="0" fontId="3" fillId="5" borderId="4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4" borderId="46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 wrapText="1"/>
    </xf>
    <xf numFmtId="0" fontId="3" fillId="10" borderId="49" xfId="0" applyFont="1" applyFill="1" applyBorder="1" applyAlignment="1">
      <alignment horizontal="center" wrapText="1"/>
    </xf>
    <xf numFmtId="0" fontId="3" fillId="4" borderId="45" xfId="0" applyFont="1" applyFill="1" applyBorder="1" applyAlignment="1">
      <alignment horizontal="center" wrapText="1"/>
    </xf>
    <xf numFmtId="0" fontId="3" fillId="4" borderId="48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17" borderId="80" xfId="0" applyFont="1" applyFill="1" applyBorder="1" applyAlignment="1">
      <alignment horizontal="center" wrapText="1"/>
    </xf>
    <xf numFmtId="0" fontId="3" fillId="17" borderId="83" xfId="0" applyFont="1" applyFill="1" applyBorder="1" applyAlignment="1">
      <alignment horizontal="center" wrapText="1"/>
    </xf>
    <xf numFmtId="0" fontId="3" fillId="13" borderId="62" xfId="0" applyFont="1" applyFill="1" applyBorder="1" applyAlignment="1">
      <alignment horizontal="center" wrapText="1"/>
    </xf>
    <xf numFmtId="0" fontId="3" fillId="4" borderId="68" xfId="0" applyFont="1" applyFill="1" applyBorder="1" applyAlignment="1">
      <alignment horizontal="center" wrapText="1"/>
    </xf>
    <xf numFmtId="0" fontId="3" fillId="4" borderId="69" xfId="0" applyFont="1" applyFill="1" applyBorder="1" applyAlignment="1">
      <alignment horizontal="center" wrapText="1"/>
    </xf>
    <xf numFmtId="0" fontId="3" fillId="4" borderId="70" xfId="0" applyFont="1" applyFill="1" applyBorder="1" applyAlignment="1">
      <alignment horizontal="center" wrapText="1"/>
    </xf>
    <xf numFmtId="0" fontId="3" fillId="12" borderId="66" xfId="0" applyFont="1" applyFill="1" applyBorder="1" applyAlignment="1">
      <alignment horizontal="center" wrapText="1"/>
    </xf>
    <xf numFmtId="0" fontId="3" fillId="12" borderId="67" xfId="0" applyFont="1" applyFill="1" applyBorder="1" applyAlignment="1">
      <alignment horizontal="center" wrapText="1"/>
    </xf>
    <xf numFmtId="0" fontId="3" fillId="4" borderId="71" xfId="0" applyFont="1" applyFill="1" applyBorder="1" applyAlignment="1">
      <alignment horizontal="center" wrapText="1"/>
    </xf>
    <xf numFmtId="0" fontId="3" fillId="4" borderId="72" xfId="0" applyFont="1" applyFill="1" applyBorder="1" applyAlignment="1">
      <alignment horizontal="center" wrapText="1"/>
    </xf>
    <xf numFmtId="0" fontId="3" fillId="13" borderId="61" xfId="0" applyFont="1" applyFill="1" applyBorder="1" applyAlignment="1">
      <alignment horizontal="center" wrapText="1"/>
    </xf>
    <xf numFmtId="0" fontId="3" fillId="13" borderId="81" xfId="0" applyFont="1" applyFill="1" applyBorder="1" applyAlignment="1">
      <alignment horizontal="center" wrapText="1"/>
    </xf>
    <xf numFmtId="0" fontId="3" fillId="13" borderId="82" xfId="0" applyFont="1" applyFill="1" applyBorder="1" applyAlignment="1">
      <alignment horizontal="center" wrapText="1"/>
    </xf>
    <xf numFmtId="0" fontId="3" fillId="4" borderId="64" xfId="0" applyFont="1" applyFill="1" applyBorder="1" applyAlignment="1">
      <alignment horizontal="center" wrapText="1"/>
    </xf>
    <xf numFmtId="0" fontId="3" fillId="4" borderId="65" xfId="0" applyFont="1" applyFill="1" applyBorder="1" applyAlignment="1">
      <alignment horizontal="center" wrapText="1"/>
    </xf>
    <xf numFmtId="0" fontId="3" fillId="4" borderId="66" xfId="0" applyFont="1" applyFill="1" applyBorder="1" applyAlignment="1">
      <alignment horizontal="center" wrapText="1"/>
    </xf>
    <xf numFmtId="0" fontId="3" fillId="4" borderId="67" xfId="0" applyFont="1" applyFill="1" applyBorder="1" applyAlignment="1">
      <alignment horizontal="center" wrapText="1"/>
    </xf>
    <xf numFmtId="0" fontId="3" fillId="20" borderId="95" xfId="0" applyFont="1" applyFill="1" applyBorder="1" applyAlignment="1">
      <alignment horizontal="center" wrapText="1"/>
    </xf>
    <xf numFmtId="0" fontId="3" fillId="20" borderId="98" xfId="0" applyFont="1" applyFill="1" applyBorder="1" applyAlignment="1">
      <alignment horizontal="center" wrapText="1"/>
    </xf>
    <xf numFmtId="0" fontId="3" fillId="20" borderId="93" xfId="0" applyFont="1" applyFill="1" applyBorder="1" applyAlignment="1">
      <alignment horizontal="center" wrapText="1"/>
    </xf>
    <xf numFmtId="0" fontId="3" fillId="20" borderId="96" xfId="0" applyFont="1" applyFill="1" applyBorder="1" applyAlignment="1">
      <alignment horizontal="center" wrapText="1"/>
    </xf>
    <xf numFmtId="0" fontId="3" fillId="20" borderId="94" xfId="0" applyFont="1" applyFill="1" applyBorder="1" applyAlignment="1">
      <alignment horizontal="center" wrapText="1"/>
    </xf>
    <xf numFmtId="0" fontId="3" fillId="20" borderId="97" xfId="0" applyFont="1" applyFill="1" applyBorder="1" applyAlignment="1">
      <alignment horizontal="center" wrapText="1"/>
    </xf>
    <xf numFmtId="0" fontId="3" fillId="20" borderId="99" xfId="0" applyFont="1" applyFill="1" applyBorder="1" applyAlignment="1">
      <alignment horizontal="center" wrapText="1"/>
    </xf>
    <xf numFmtId="0" fontId="3" fillId="20" borderId="10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38100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609725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85925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9525</xdr:colOff>
      <xdr:row>2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383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19050</xdr:colOff>
      <xdr:row>2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65735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19050</xdr:colOff>
      <xdr:row>2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6764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1"/>
  <sheetViews>
    <sheetView workbookViewId="0">
      <selection activeCell="C2" sqref="C2"/>
    </sheetView>
  </sheetViews>
  <sheetFormatPr baseColWidth="10" defaultRowHeight="15" x14ac:dyDescent="0.25"/>
  <cols>
    <col min="2" max="2" width="12.85546875" customWidth="1"/>
  </cols>
  <sheetData>
    <row r="2" spans="2:6" ht="15.75" x14ac:dyDescent="0.3">
      <c r="D2" s="1" t="s">
        <v>84</v>
      </c>
    </row>
    <row r="4" spans="2:6" x14ac:dyDescent="0.25">
      <c r="B4" t="s">
        <v>342</v>
      </c>
    </row>
    <row r="6" spans="2:6" ht="60" x14ac:dyDescent="0.25">
      <c r="B6" s="2" t="s">
        <v>0</v>
      </c>
      <c r="C6" s="2" t="s">
        <v>1</v>
      </c>
      <c r="D6" s="2" t="s">
        <v>85</v>
      </c>
      <c r="E6" s="2" t="s">
        <v>2</v>
      </c>
      <c r="F6" s="2" t="s">
        <v>3</v>
      </c>
    </row>
    <row r="7" spans="2:6" x14ac:dyDescent="0.25">
      <c r="B7" s="3" t="s">
        <v>4</v>
      </c>
      <c r="C7" s="4" t="s">
        <v>5</v>
      </c>
      <c r="D7" s="5">
        <v>21630</v>
      </c>
      <c r="E7" s="5">
        <v>378639</v>
      </c>
      <c r="F7" s="5">
        <v>49105</v>
      </c>
    </row>
    <row r="8" spans="2:6" x14ac:dyDescent="0.25">
      <c r="B8" s="3"/>
      <c r="C8" s="4" t="s">
        <v>6</v>
      </c>
      <c r="D8" s="5">
        <v>22449</v>
      </c>
      <c r="E8" s="5">
        <v>321922</v>
      </c>
      <c r="F8" s="5">
        <v>50987</v>
      </c>
    </row>
    <row r="9" spans="2:6" x14ac:dyDescent="0.25">
      <c r="B9" s="3"/>
      <c r="C9" s="4" t="s">
        <v>7</v>
      </c>
      <c r="D9" s="5">
        <v>40002</v>
      </c>
      <c r="E9" s="5">
        <v>551703</v>
      </c>
      <c r="F9" s="5">
        <v>84348</v>
      </c>
    </row>
    <row r="10" spans="2:6" x14ac:dyDescent="0.25">
      <c r="B10" s="3"/>
      <c r="C10" s="4" t="s">
        <v>8</v>
      </c>
      <c r="D10" s="5">
        <v>30488</v>
      </c>
      <c r="E10" s="5">
        <v>465044</v>
      </c>
      <c r="F10" s="5">
        <v>65425</v>
      </c>
    </row>
    <row r="11" spans="2:6" x14ac:dyDescent="0.25">
      <c r="B11" s="3"/>
      <c r="C11" s="4" t="s">
        <v>9</v>
      </c>
      <c r="D11" s="5">
        <v>23232</v>
      </c>
      <c r="E11" s="5">
        <v>371161</v>
      </c>
      <c r="F11" s="5">
        <v>45955</v>
      </c>
    </row>
    <row r="12" spans="2:6" x14ac:dyDescent="0.25">
      <c r="B12" s="3"/>
      <c r="C12" s="4" t="s">
        <v>10</v>
      </c>
      <c r="D12" s="5">
        <v>30958</v>
      </c>
      <c r="E12" s="5">
        <v>447258</v>
      </c>
      <c r="F12" s="5">
        <v>62306</v>
      </c>
    </row>
    <row r="13" spans="2:6" x14ac:dyDescent="0.25">
      <c r="B13" s="3"/>
      <c r="C13" s="4" t="s">
        <v>11</v>
      </c>
      <c r="D13" s="5">
        <v>25499</v>
      </c>
      <c r="E13" s="5">
        <v>395501</v>
      </c>
      <c r="F13" s="5">
        <v>60242</v>
      </c>
    </row>
    <row r="14" spans="2:6" x14ac:dyDescent="0.25">
      <c r="B14" s="6"/>
      <c r="C14" s="4" t="s">
        <v>12</v>
      </c>
      <c r="D14" s="5">
        <v>55829</v>
      </c>
      <c r="E14" s="5">
        <v>780377</v>
      </c>
      <c r="F14" s="5">
        <v>130276</v>
      </c>
    </row>
    <row r="15" spans="2:6" x14ac:dyDescent="0.25">
      <c r="B15" s="7" t="s">
        <v>13</v>
      </c>
      <c r="C15" s="7"/>
      <c r="D15" s="8">
        <v>250087</v>
      </c>
      <c r="E15" s="8">
        <v>3711605</v>
      </c>
      <c r="F15" s="8">
        <v>548644</v>
      </c>
    </row>
    <row r="16" spans="2:6" x14ac:dyDescent="0.25">
      <c r="B16" s="3" t="s">
        <v>14</v>
      </c>
      <c r="C16" s="4" t="s">
        <v>15</v>
      </c>
      <c r="D16" s="5"/>
      <c r="E16" s="5"/>
      <c r="F16" s="5"/>
    </row>
    <row r="17" spans="2:6" x14ac:dyDescent="0.25">
      <c r="B17" s="3"/>
      <c r="C17" s="4" t="s">
        <v>16</v>
      </c>
      <c r="D17" s="5"/>
      <c r="E17" s="5"/>
      <c r="F17" s="5"/>
    </row>
    <row r="18" spans="2:6" x14ac:dyDescent="0.25">
      <c r="B18" s="6"/>
      <c r="C18" s="4" t="s">
        <v>17</v>
      </c>
      <c r="D18" s="5"/>
      <c r="E18" s="5"/>
      <c r="F18" s="5"/>
    </row>
    <row r="19" spans="2:6" x14ac:dyDescent="0.25">
      <c r="B19" s="7" t="s">
        <v>18</v>
      </c>
      <c r="C19" s="7"/>
      <c r="D19" s="8">
        <v>50814</v>
      </c>
      <c r="E19" s="8">
        <v>1335459</v>
      </c>
      <c r="F19" s="8">
        <v>11784</v>
      </c>
    </row>
    <row r="20" spans="2:6" x14ac:dyDescent="0.25">
      <c r="B20" s="6" t="s">
        <v>19</v>
      </c>
      <c r="C20" s="4" t="s">
        <v>19</v>
      </c>
      <c r="D20" s="5">
        <v>7127</v>
      </c>
      <c r="E20" s="5">
        <v>274673.3</v>
      </c>
      <c r="F20" s="5"/>
    </row>
    <row r="21" spans="2:6" x14ac:dyDescent="0.25">
      <c r="B21" s="7" t="s">
        <v>20</v>
      </c>
      <c r="C21" s="7"/>
      <c r="D21" s="8">
        <v>7127</v>
      </c>
      <c r="E21" s="8">
        <v>274673.3</v>
      </c>
      <c r="F21" s="8"/>
    </row>
    <row r="22" spans="2:6" x14ac:dyDescent="0.25">
      <c r="B22" s="6" t="s">
        <v>21</v>
      </c>
      <c r="C22" s="4" t="s">
        <v>21</v>
      </c>
      <c r="D22" s="5">
        <v>12435</v>
      </c>
      <c r="E22" s="5"/>
      <c r="F22" s="5">
        <v>9627</v>
      </c>
    </row>
    <row r="23" spans="2:6" x14ac:dyDescent="0.25">
      <c r="B23" s="7" t="s">
        <v>22</v>
      </c>
      <c r="C23" s="7"/>
      <c r="D23" s="8">
        <v>12435</v>
      </c>
      <c r="E23" s="8"/>
      <c r="F23" s="8">
        <v>9627</v>
      </c>
    </row>
    <row r="24" spans="2:6" x14ac:dyDescent="0.25">
      <c r="B24" s="3" t="s">
        <v>23</v>
      </c>
      <c r="C24" s="4" t="s">
        <v>24</v>
      </c>
      <c r="D24" s="5">
        <v>14850</v>
      </c>
      <c r="E24" s="5">
        <v>185625</v>
      </c>
      <c r="F24" s="5"/>
    </row>
    <row r="25" spans="2:6" x14ac:dyDescent="0.25">
      <c r="B25" s="3"/>
      <c r="C25" s="4" t="s">
        <v>25</v>
      </c>
      <c r="D25" s="5">
        <v>16099</v>
      </c>
      <c r="E25" s="5">
        <v>201237.5</v>
      </c>
      <c r="F25" s="5"/>
    </row>
    <row r="26" spans="2:6" x14ac:dyDescent="0.25">
      <c r="B26" s="6"/>
      <c r="C26" s="4" t="s">
        <v>26</v>
      </c>
      <c r="D26" s="5">
        <v>20911</v>
      </c>
      <c r="E26" s="5">
        <v>261387.5</v>
      </c>
      <c r="F26" s="5"/>
    </row>
    <row r="27" spans="2:6" x14ac:dyDescent="0.25">
      <c r="B27" s="7" t="s">
        <v>27</v>
      </c>
      <c r="C27" s="7"/>
      <c r="D27" s="8">
        <v>51860</v>
      </c>
      <c r="E27" s="8">
        <v>648250</v>
      </c>
      <c r="F27" s="8"/>
    </row>
    <row r="28" spans="2:6" x14ac:dyDescent="0.25">
      <c r="B28" s="3" t="s">
        <v>28</v>
      </c>
      <c r="C28" s="4" t="s">
        <v>29</v>
      </c>
      <c r="D28" s="5">
        <v>6375</v>
      </c>
      <c r="E28" s="5">
        <v>144829.59</v>
      </c>
      <c r="F28" s="5"/>
    </row>
    <row r="29" spans="2:6" x14ac:dyDescent="0.25">
      <c r="B29" s="6"/>
      <c r="C29" s="4" t="s">
        <v>30</v>
      </c>
      <c r="D29" s="5">
        <v>9057</v>
      </c>
      <c r="E29" s="5">
        <v>243951.84</v>
      </c>
      <c r="F29" s="5"/>
    </row>
    <row r="30" spans="2:6" x14ac:dyDescent="0.25">
      <c r="B30" s="7" t="s">
        <v>31</v>
      </c>
      <c r="C30" s="7"/>
      <c r="D30" s="8">
        <v>15432</v>
      </c>
      <c r="E30" s="8">
        <v>388781.43</v>
      </c>
      <c r="F30" s="8"/>
    </row>
    <row r="31" spans="2:6" x14ac:dyDescent="0.25">
      <c r="B31" s="6" t="s">
        <v>32</v>
      </c>
      <c r="C31" s="4" t="s">
        <v>32</v>
      </c>
      <c r="D31" s="5">
        <v>4961</v>
      </c>
      <c r="E31" s="5">
        <v>54924.27</v>
      </c>
      <c r="F31" s="5">
        <v>6934</v>
      </c>
    </row>
    <row r="32" spans="2:6" x14ac:dyDescent="0.25">
      <c r="B32" s="7" t="s">
        <v>33</v>
      </c>
      <c r="C32" s="7"/>
      <c r="D32" s="8">
        <v>4961</v>
      </c>
      <c r="E32" s="8">
        <v>54924.27</v>
      </c>
      <c r="F32" s="8">
        <v>6934</v>
      </c>
    </row>
    <row r="33" spans="2:6" x14ac:dyDescent="0.25">
      <c r="B33" s="3" t="s">
        <v>34</v>
      </c>
      <c r="C33" s="4" t="s">
        <v>35</v>
      </c>
      <c r="D33" s="5">
        <v>3769</v>
      </c>
      <c r="E33" s="5">
        <v>152836</v>
      </c>
      <c r="F33" s="5">
        <v>629</v>
      </c>
    </row>
    <row r="34" spans="2:6" x14ac:dyDescent="0.25">
      <c r="B34" s="3"/>
      <c r="C34" s="4" t="s">
        <v>36</v>
      </c>
      <c r="D34" s="5">
        <v>4921</v>
      </c>
      <c r="E34" s="5">
        <v>205630</v>
      </c>
      <c r="F34" s="5">
        <v>953</v>
      </c>
    </row>
    <row r="35" spans="2:6" x14ac:dyDescent="0.25">
      <c r="B35" s="3"/>
      <c r="C35" s="4" t="s">
        <v>37</v>
      </c>
      <c r="D35" s="5">
        <v>6948</v>
      </c>
      <c r="E35" s="5">
        <v>271698</v>
      </c>
      <c r="F35" s="5">
        <v>1924</v>
      </c>
    </row>
    <row r="36" spans="2:6" x14ac:dyDescent="0.25">
      <c r="B36" s="3"/>
      <c r="C36" s="4" t="s">
        <v>38</v>
      </c>
      <c r="D36" s="5">
        <v>4996</v>
      </c>
      <c r="E36" s="5">
        <v>198576</v>
      </c>
      <c r="F36" s="5">
        <v>1201</v>
      </c>
    </row>
    <row r="37" spans="2:6" x14ac:dyDescent="0.25">
      <c r="B37" s="3"/>
      <c r="C37" s="4" t="s">
        <v>39</v>
      </c>
      <c r="D37" s="5">
        <v>3772</v>
      </c>
      <c r="E37" s="5">
        <v>147755</v>
      </c>
      <c r="F37" s="5">
        <v>975</v>
      </c>
    </row>
    <row r="38" spans="2:6" x14ac:dyDescent="0.25">
      <c r="B38" s="3"/>
      <c r="C38" s="4" t="s">
        <v>40</v>
      </c>
      <c r="D38" s="5">
        <v>1920</v>
      </c>
      <c r="E38" s="5">
        <v>77030</v>
      </c>
      <c r="F38" s="5">
        <v>404</v>
      </c>
    </row>
    <row r="39" spans="2:6" x14ac:dyDescent="0.25">
      <c r="B39" s="3"/>
      <c r="C39" s="4" t="s">
        <v>41</v>
      </c>
      <c r="D39" s="5">
        <v>2660</v>
      </c>
      <c r="E39" s="5">
        <v>120267</v>
      </c>
      <c r="F39" s="5">
        <v>396</v>
      </c>
    </row>
    <row r="40" spans="2:6" x14ac:dyDescent="0.25">
      <c r="B40" s="3"/>
      <c r="C40" s="4" t="s">
        <v>42</v>
      </c>
      <c r="D40" s="5">
        <v>68205</v>
      </c>
      <c r="E40" s="5">
        <v>2838617</v>
      </c>
      <c r="F40" s="5">
        <v>10576</v>
      </c>
    </row>
    <row r="41" spans="2:6" x14ac:dyDescent="0.25">
      <c r="B41" s="6"/>
      <c r="C41" s="4" t="s">
        <v>43</v>
      </c>
      <c r="D41" s="5">
        <v>4212</v>
      </c>
      <c r="E41" s="5">
        <v>150587</v>
      </c>
      <c r="F41" s="5">
        <v>985</v>
      </c>
    </row>
    <row r="42" spans="2:6" x14ac:dyDescent="0.25">
      <c r="B42" s="7" t="s">
        <v>44</v>
      </c>
      <c r="C42" s="7"/>
      <c r="D42" s="8">
        <v>101403</v>
      </c>
      <c r="E42" s="8">
        <v>4162996</v>
      </c>
      <c r="F42" s="8">
        <v>18043</v>
      </c>
    </row>
    <row r="43" spans="2:6" x14ac:dyDescent="0.25">
      <c r="B43" s="3" t="s">
        <v>45</v>
      </c>
      <c r="C43" s="4" t="s">
        <v>46</v>
      </c>
      <c r="D43" s="5">
        <v>13341</v>
      </c>
      <c r="E43" s="5">
        <v>595380</v>
      </c>
      <c r="F43" s="5">
        <v>5940</v>
      </c>
    </row>
    <row r="44" spans="2:6" x14ac:dyDescent="0.25">
      <c r="B44" s="3"/>
      <c r="C44" s="4" t="s">
        <v>47</v>
      </c>
      <c r="D44" s="5">
        <v>20036</v>
      </c>
      <c r="E44" s="5">
        <v>892293.36</v>
      </c>
      <c r="F44" s="5">
        <v>6360</v>
      </c>
    </row>
    <row r="45" spans="2:6" x14ac:dyDescent="0.25">
      <c r="B45" s="3"/>
      <c r="C45" s="4" t="s">
        <v>48</v>
      </c>
      <c r="D45" s="5">
        <v>14448</v>
      </c>
      <c r="E45" s="5">
        <v>627907.71</v>
      </c>
      <c r="F45" s="5">
        <v>3566</v>
      </c>
    </row>
    <row r="46" spans="2:6" x14ac:dyDescent="0.25">
      <c r="B46" s="3"/>
      <c r="C46" s="4" t="s">
        <v>49</v>
      </c>
      <c r="D46" s="5">
        <v>13261</v>
      </c>
      <c r="E46" s="5">
        <v>608405.61</v>
      </c>
      <c r="F46" s="5">
        <v>2599</v>
      </c>
    </row>
    <row r="47" spans="2:6" x14ac:dyDescent="0.25">
      <c r="B47" s="6"/>
      <c r="C47" s="4" t="s">
        <v>50</v>
      </c>
      <c r="D47" s="5">
        <v>42353</v>
      </c>
      <c r="E47" s="5">
        <v>1868224.21</v>
      </c>
      <c r="F47" s="5">
        <v>10298</v>
      </c>
    </row>
    <row r="48" spans="2:6" x14ac:dyDescent="0.25">
      <c r="B48" s="7" t="s">
        <v>51</v>
      </c>
      <c r="C48" s="7"/>
      <c r="D48" s="8">
        <v>103439</v>
      </c>
      <c r="E48" s="8">
        <v>4592210.8899999997</v>
      </c>
      <c r="F48" s="8">
        <v>28763</v>
      </c>
    </row>
    <row r="49" spans="2:6" x14ac:dyDescent="0.25">
      <c r="B49" s="3" t="s">
        <v>52</v>
      </c>
      <c r="C49" s="4" t="s">
        <v>53</v>
      </c>
      <c r="D49" s="5">
        <v>17269</v>
      </c>
      <c r="E49" s="5">
        <v>430245.3</v>
      </c>
      <c r="F49" s="5">
        <v>2572</v>
      </c>
    </row>
    <row r="50" spans="2:6" x14ac:dyDescent="0.25">
      <c r="B50" s="3"/>
      <c r="C50" s="4" t="s">
        <v>54</v>
      </c>
      <c r="D50" s="5">
        <v>12112</v>
      </c>
      <c r="E50" s="5">
        <v>302238.59999999998</v>
      </c>
      <c r="F50" s="5">
        <v>897</v>
      </c>
    </row>
    <row r="51" spans="2:6" x14ac:dyDescent="0.25">
      <c r="B51" s="3"/>
      <c r="C51" s="4" t="s">
        <v>55</v>
      </c>
      <c r="D51" s="5">
        <v>11352</v>
      </c>
      <c r="E51" s="5">
        <v>278921.09999999998</v>
      </c>
      <c r="F51" s="5">
        <v>875</v>
      </c>
    </row>
    <row r="52" spans="2:6" x14ac:dyDescent="0.25">
      <c r="B52" s="6"/>
      <c r="C52" s="4" t="s">
        <v>56</v>
      </c>
      <c r="D52" s="5">
        <v>13127</v>
      </c>
      <c r="E52" s="5">
        <v>322292.59999999998</v>
      </c>
      <c r="F52" s="5">
        <v>1537</v>
      </c>
    </row>
    <row r="53" spans="2:6" x14ac:dyDescent="0.25">
      <c r="B53" s="7" t="s">
        <v>57</v>
      </c>
      <c r="C53" s="7"/>
      <c r="D53" s="8">
        <v>53860</v>
      </c>
      <c r="E53" s="8">
        <v>1333697.5999999999</v>
      </c>
      <c r="F53" s="8">
        <v>5881</v>
      </c>
    </row>
    <row r="54" spans="2:6" x14ac:dyDescent="0.25">
      <c r="B54" s="3" t="s">
        <v>58</v>
      </c>
      <c r="C54" s="4" t="s">
        <v>59</v>
      </c>
      <c r="D54" s="5">
        <v>31864</v>
      </c>
      <c r="E54" s="5">
        <v>637680.71</v>
      </c>
      <c r="F54" s="5">
        <v>27615</v>
      </c>
    </row>
    <row r="55" spans="2:6" x14ac:dyDescent="0.25">
      <c r="B55" s="6"/>
      <c r="C55" s="4" t="s">
        <v>60</v>
      </c>
      <c r="D55" s="5">
        <v>18982</v>
      </c>
      <c r="E55" s="5">
        <v>379886.49</v>
      </c>
      <c r="F55" s="5">
        <v>16451</v>
      </c>
    </row>
    <row r="56" spans="2:6" x14ac:dyDescent="0.25">
      <c r="B56" s="7" t="s">
        <v>61</v>
      </c>
      <c r="C56" s="7"/>
      <c r="D56" s="8">
        <v>50846</v>
      </c>
      <c r="E56" s="8">
        <v>1017567.2</v>
      </c>
      <c r="F56" s="8">
        <v>44066</v>
      </c>
    </row>
    <row r="57" spans="2:6" x14ac:dyDescent="0.25">
      <c r="B57" s="9" t="s">
        <v>62</v>
      </c>
      <c r="C57" s="4" t="s">
        <v>63</v>
      </c>
      <c r="D57" s="5">
        <v>14522</v>
      </c>
      <c r="E57" s="5">
        <v>372076.64</v>
      </c>
      <c r="F57" s="5"/>
    </row>
    <row r="58" spans="2:6" x14ac:dyDescent="0.25">
      <c r="B58" s="9"/>
      <c r="C58" s="4" t="s">
        <v>64</v>
      </c>
      <c r="D58" s="5">
        <v>9765</v>
      </c>
      <c r="E58" s="5">
        <v>250263.63</v>
      </c>
      <c r="F58" s="5"/>
    </row>
    <row r="59" spans="2:6" x14ac:dyDescent="0.25">
      <c r="B59" s="9"/>
      <c r="C59" s="4" t="s">
        <v>65</v>
      </c>
      <c r="D59" s="5">
        <v>9307</v>
      </c>
      <c r="E59" s="5">
        <v>234059.4</v>
      </c>
      <c r="F59" s="5"/>
    </row>
    <row r="60" spans="2:6" x14ac:dyDescent="0.25">
      <c r="B60" s="10"/>
      <c r="C60" s="4" t="s">
        <v>66</v>
      </c>
      <c r="D60" s="5">
        <v>11383</v>
      </c>
      <c r="E60" s="5">
        <v>293396.03999999998</v>
      </c>
      <c r="F60" s="5"/>
    </row>
    <row r="61" spans="2:6" x14ac:dyDescent="0.25">
      <c r="B61" s="9"/>
      <c r="C61" s="4" t="s">
        <v>67</v>
      </c>
      <c r="D61" s="5">
        <v>1508</v>
      </c>
      <c r="E61" s="13">
        <v>38968.81</v>
      </c>
      <c r="F61" s="5"/>
    </row>
    <row r="62" spans="2:6" x14ac:dyDescent="0.25">
      <c r="B62" s="7" t="s">
        <v>68</v>
      </c>
      <c r="C62" s="7"/>
      <c r="D62" s="8">
        <v>46485</v>
      </c>
      <c r="E62" s="8">
        <v>1188764.52</v>
      </c>
      <c r="F62" s="8"/>
    </row>
    <row r="63" spans="2:6" x14ac:dyDescent="0.25">
      <c r="B63" s="6" t="s">
        <v>69</v>
      </c>
      <c r="C63" s="4" t="s">
        <v>69</v>
      </c>
      <c r="D63" s="5">
        <v>8481</v>
      </c>
      <c r="E63" s="5">
        <v>215648.84</v>
      </c>
      <c r="F63" s="5">
        <v>2738</v>
      </c>
    </row>
    <row r="64" spans="2:6" x14ac:dyDescent="0.25">
      <c r="B64" s="7" t="s">
        <v>70</v>
      </c>
      <c r="C64" s="7"/>
      <c r="D64" s="8">
        <v>8481</v>
      </c>
      <c r="E64" s="8">
        <v>215648.84</v>
      </c>
      <c r="F64" s="8">
        <v>2738</v>
      </c>
    </row>
    <row r="65" spans="2:6" x14ac:dyDescent="0.25">
      <c r="B65" s="6" t="s">
        <v>71</v>
      </c>
      <c r="C65" s="4" t="s">
        <v>71</v>
      </c>
      <c r="D65" s="5">
        <v>18555</v>
      </c>
      <c r="E65" s="5">
        <v>419248</v>
      </c>
      <c r="F65" s="5">
        <v>20432</v>
      </c>
    </row>
    <row r="66" spans="2:6" x14ac:dyDescent="0.25">
      <c r="B66" s="7" t="s">
        <v>72</v>
      </c>
      <c r="C66" s="7"/>
      <c r="D66" s="8">
        <v>18555</v>
      </c>
      <c r="E66" s="8">
        <v>419248</v>
      </c>
      <c r="F66" s="8">
        <v>20432</v>
      </c>
    </row>
    <row r="67" spans="2:6" x14ac:dyDescent="0.25">
      <c r="B67" s="6" t="s">
        <v>73</v>
      </c>
      <c r="C67" s="4" t="s">
        <v>73</v>
      </c>
      <c r="D67" s="5">
        <v>14610</v>
      </c>
      <c r="E67" s="5">
        <v>400649.39</v>
      </c>
      <c r="F67" s="5">
        <v>225</v>
      </c>
    </row>
    <row r="68" spans="2:6" x14ac:dyDescent="0.25">
      <c r="B68" s="7" t="s">
        <v>74</v>
      </c>
      <c r="C68" s="7"/>
      <c r="D68" s="8">
        <v>14610</v>
      </c>
      <c r="E68" s="8">
        <v>400649.39</v>
      </c>
      <c r="F68" s="8">
        <v>225</v>
      </c>
    </row>
    <row r="69" spans="2:6" x14ac:dyDescent="0.25">
      <c r="B69" s="6" t="s">
        <v>75</v>
      </c>
      <c r="C69" s="4" t="s">
        <v>75</v>
      </c>
      <c r="D69" s="5">
        <v>23910</v>
      </c>
      <c r="E69" s="5">
        <v>286920</v>
      </c>
      <c r="F69" s="5"/>
    </row>
    <row r="70" spans="2:6" x14ac:dyDescent="0.25">
      <c r="B70" s="7" t="s">
        <v>76</v>
      </c>
      <c r="C70" s="7"/>
      <c r="D70" s="8">
        <v>23910</v>
      </c>
      <c r="E70" s="8">
        <v>286920</v>
      </c>
      <c r="F70" s="8"/>
    </row>
    <row r="71" spans="2:6" x14ac:dyDescent="0.25">
      <c r="B71" s="3" t="s">
        <v>77</v>
      </c>
      <c r="C71" s="4" t="s">
        <v>78</v>
      </c>
      <c r="D71" s="5">
        <v>7623</v>
      </c>
      <c r="E71" s="5">
        <v>68846.83</v>
      </c>
      <c r="F71" s="5"/>
    </row>
    <row r="72" spans="2:6" x14ac:dyDescent="0.25">
      <c r="B72" s="3"/>
      <c r="C72" s="4" t="s">
        <v>79</v>
      </c>
      <c r="D72" s="5">
        <v>16940</v>
      </c>
      <c r="E72" s="5">
        <v>168551.97</v>
      </c>
      <c r="F72" s="5"/>
    </row>
    <row r="73" spans="2:6" x14ac:dyDescent="0.25">
      <c r="B73" s="6"/>
      <c r="C73" s="4" t="s">
        <v>80</v>
      </c>
      <c r="D73" s="5">
        <v>13026</v>
      </c>
      <c r="E73" s="5">
        <v>139593.24</v>
      </c>
      <c r="F73" s="5"/>
    </row>
    <row r="74" spans="2:6" x14ac:dyDescent="0.25">
      <c r="B74" s="7" t="s">
        <v>81</v>
      </c>
      <c r="C74" s="7"/>
      <c r="D74" s="8">
        <v>37589</v>
      </c>
      <c r="E74" s="8">
        <v>376992.04</v>
      </c>
      <c r="F74" s="8"/>
    </row>
    <row r="75" spans="2:6" x14ac:dyDescent="0.25">
      <c r="B75" s="11" t="s">
        <v>82</v>
      </c>
      <c r="C75" s="11"/>
      <c r="D75" s="12">
        <v>851894</v>
      </c>
      <c r="E75" s="12">
        <v>20408387.48</v>
      </c>
      <c r="F75" s="12">
        <v>697137</v>
      </c>
    </row>
    <row r="77" spans="2:6" x14ac:dyDescent="0.25">
      <c r="B77" t="s">
        <v>83</v>
      </c>
    </row>
    <row r="78" spans="2:6" x14ac:dyDescent="0.25">
      <c r="B78" t="s">
        <v>86</v>
      </c>
    </row>
    <row r="81" spans="2:6" x14ac:dyDescent="0.25">
      <c r="B81" t="s">
        <v>343</v>
      </c>
    </row>
    <row r="82" spans="2:6" ht="15.75" thickBot="1" x14ac:dyDescent="0.3"/>
    <row r="83" spans="2:6" x14ac:dyDescent="0.25">
      <c r="B83" s="195" t="s">
        <v>0</v>
      </c>
      <c r="C83" s="196" t="s">
        <v>1</v>
      </c>
      <c r="D83" s="196" t="s">
        <v>344</v>
      </c>
      <c r="E83" s="196" t="s">
        <v>345</v>
      </c>
      <c r="F83" s="197" t="s">
        <v>346</v>
      </c>
    </row>
    <row r="84" spans="2:6" x14ac:dyDescent="0.25">
      <c r="B84" s="198" t="s">
        <v>4</v>
      </c>
      <c r="C84" s="40" t="s">
        <v>5</v>
      </c>
      <c r="D84" s="41">
        <v>376</v>
      </c>
      <c r="E84" s="43">
        <v>3362.09</v>
      </c>
      <c r="F84" s="199">
        <v>837</v>
      </c>
    </row>
    <row r="85" spans="2:6" x14ac:dyDescent="0.25">
      <c r="B85" s="198"/>
      <c r="C85" s="40" t="s">
        <v>6</v>
      </c>
      <c r="D85" s="41">
        <v>1453</v>
      </c>
      <c r="E85" s="43">
        <v>15812.51</v>
      </c>
      <c r="F85" s="199">
        <v>3856</v>
      </c>
    </row>
    <row r="86" spans="2:6" x14ac:dyDescent="0.25">
      <c r="B86" s="198"/>
      <c r="C86" s="40" t="s">
        <v>7</v>
      </c>
      <c r="D86" s="41">
        <v>9934</v>
      </c>
      <c r="E86" s="43">
        <v>82780.56</v>
      </c>
      <c r="F86" s="199">
        <v>20645</v>
      </c>
    </row>
    <row r="87" spans="2:6" x14ac:dyDescent="0.25">
      <c r="B87" s="198"/>
      <c r="C87" s="40" t="s">
        <v>8</v>
      </c>
      <c r="D87" s="41">
        <v>2552</v>
      </c>
      <c r="E87" s="43">
        <v>17907.36</v>
      </c>
      <c r="F87" s="199">
        <v>6668</v>
      </c>
    </row>
    <row r="88" spans="2:6" x14ac:dyDescent="0.25">
      <c r="B88" s="198"/>
      <c r="C88" s="40" t="s">
        <v>9</v>
      </c>
      <c r="D88" s="41">
        <v>1243</v>
      </c>
      <c r="E88" s="43">
        <v>13480.39</v>
      </c>
      <c r="F88" s="199">
        <v>3577</v>
      </c>
    </row>
    <row r="89" spans="2:6" x14ac:dyDescent="0.25">
      <c r="B89" s="198"/>
      <c r="C89" s="40" t="s">
        <v>10</v>
      </c>
      <c r="D89" s="41">
        <v>9206</v>
      </c>
      <c r="E89" s="43">
        <v>67941.919999999998</v>
      </c>
      <c r="F89" s="199">
        <v>18134</v>
      </c>
    </row>
    <row r="90" spans="2:6" x14ac:dyDescent="0.25">
      <c r="B90" s="198"/>
      <c r="C90" s="40" t="s">
        <v>11</v>
      </c>
      <c r="D90" s="41">
        <v>2325</v>
      </c>
      <c r="E90" s="43">
        <v>22676.55</v>
      </c>
      <c r="F90" s="199">
        <v>6909</v>
      </c>
    </row>
    <row r="91" spans="2:6" x14ac:dyDescent="0.25">
      <c r="B91" s="38"/>
      <c r="C91" s="40" t="s">
        <v>12</v>
      </c>
      <c r="D91" s="41">
        <v>11453</v>
      </c>
      <c r="E91" s="43">
        <v>110724.47</v>
      </c>
      <c r="F91" s="199">
        <v>29381</v>
      </c>
    </row>
    <row r="92" spans="2:6" x14ac:dyDescent="0.25">
      <c r="B92" s="45" t="s">
        <v>13</v>
      </c>
      <c r="C92" s="46"/>
      <c r="D92" s="47">
        <v>38542</v>
      </c>
      <c r="E92" s="200">
        <v>334685.84999999998</v>
      </c>
      <c r="F92" s="48">
        <v>90007</v>
      </c>
    </row>
    <row r="93" spans="2:6" x14ac:dyDescent="0.25">
      <c r="B93" s="198" t="s">
        <v>14</v>
      </c>
      <c r="C93" s="40" t="s">
        <v>15</v>
      </c>
      <c r="D93" s="41"/>
      <c r="E93" s="43"/>
      <c r="F93" s="199"/>
    </row>
    <row r="94" spans="2:6" x14ac:dyDescent="0.25">
      <c r="B94" s="198"/>
      <c r="C94" s="40" t="s">
        <v>16</v>
      </c>
      <c r="D94" s="41"/>
      <c r="E94" s="43"/>
      <c r="F94" s="199"/>
    </row>
    <row r="95" spans="2:6" x14ac:dyDescent="0.25">
      <c r="B95" s="38"/>
      <c r="C95" s="40" t="s">
        <v>17</v>
      </c>
      <c r="D95" s="41"/>
      <c r="E95" s="43"/>
      <c r="F95" s="199"/>
    </row>
    <row r="96" spans="2:6" x14ac:dyDescent="0.25">
      <c r="B96" s="45" t="s">
        <v>18</v>
      </c>
      <c r="C96" s="46"/>
      <c r="D96" s="47">
        <v>62653</v>
      </c>
      <c r="E96" s="200">
        <v>668398.69999999995</v>
      </c>
      <c r="F96" s="48">
        <v>13407</v>
      </c>
    </row>
    <row r="97" spans="2:6" x14ac:dyDescent="0.25">
      <c r="B97" s="38" t="s">
        <v>19</v>
      </c>
      <c r="C97" s="40" t="s">
        <v>19</v>
      </c>
      <c r="D97" s="41">
        <v>17463</v>
      </c>
      <c r="E97" s="43">
        <v>274315.5</v>
      </c>
      <c r="F97" s="199"/>
    </row>
    <row r="98" spans="2:6" x14ac:dyDescent="0.25">
      <c r="B98" s="45" t="s">
        <v>20</v>
      </c>
      <c r="C98" s="46"/>
      <c r="D98" s="47">
        <v>17463</v>
      </c>
      <c r="E98" s="200">
        <v>274315.5</v>
      </c>
      <c r="F98" s="48"/>
    </row>
    <row r="99" spans="2:6" x14ac:dyDescent="0.25">
      <c r="B99" s="38" t="s">
        <v>21</v>
      </c>
      <c r="C99" s="40" t="s">
        <v>21</v>
      </c>
      <c r="D99" s="41">
        <v>865</v>
      </c>
      <c r="E99" s="43">
        <v>13035.55</v>
      </c>
      <c r="F99" s="199">
        <v>383</v>
      </c>
    </row>
    <row r="100" spans="2:6" x14ac:dyDescent="0.25">
      <c r="B100" s="45" t="s">
        <v>22</v>
      </c>
      <c r="C100" s="46"/>
      <c r="D100" s="47">
        <v>865</v>
      </c>
      <c r="E100" s="200">
        <v>13035.55</v>
      </c>
      <c r="F100" s="48">
        <v>383</v>
      </c>
    </row>
    <row r="101" spans="2:6" x14ac:dyDescent="0.25">
      <c r="B101" s="198" t="s">
        <v>23</v>
      </c>
      <c r="C101" s="40" t="s">
        <v>24</v>
      </c>
      <c r="D101" s="41">
        <v>1792</v>
      </c>
      <c r="E101" s="43">
        <v>17920</v>
      </c>
      <c r="F101" s="199"/>
    </row>
    <row r="102" spans="2:6" x14ac:dyDescent="0.25">
      <c r="B102" s="198"/>
      <c r="C102" s="40" t="s">
        <v>25</v>
      </c>
      <c r="D102" s="41">
        <v>2056</v>
      </c>
      <c r="E102" s="43">
        <v>20560</v>
      </c>
      <c r="F102" s="199"/>
    </row>
    <row r="103" spans="2:6" x14ac:dyDescent="0.25">
      <c r="B103" s="38"/>
      <c r="C103" s="40" t="s">
        <v>26</v>
      </c>
      <c r="D103" s="41">
        <v>16932</v>
      </c>
      <c r="E103" s="43">
        <v>169320</v>
      </c>
      <c r="F103" s="199"/>
    </row>
    <row r="104" spans="2:6" x14ac:dyDescent="0.25">
      <c r="B104" s="45" t="s">
        <v>27</v>
      </c>
      <c r="C104" s="46"/>
      <c r="D104" s="47">
        <v>20780</v>
      </c>
      <c r="E104" s="200">
        <v>207800</v>
      </c>
      <c r="F104" s="48"/>
    </row>
    <row r="105" spans="2:6" x14ac:dyDescent="0.25">
      <c r="B105" s="38" t="s">
        <v>32</v>
      </c>
      <c r="C105" s="40" t="s">
        <v>32</v>
      </c>
      <c r="D105" s="41">
        <v>6657</v>
      </c>
      <c r="E105" s="43">
        <v>77851.87</v>
      </c>
      <c r="F105" s="199">
        <v>2422</v>
      </c>
    </row>
    <row r="106" spans="2:6" x14ac:dyDescent="0.25">
      <c r="B106" s="45" t="s">
        <v>33</v>
      </c>
      <c r="C106" s="46"/>
      <c r="D106" s="47">
        <v>6657</v>
      </c>
      <c r="E106" s="200">
        <v>77851.87</v>
      </c>
      <c r="F106" s="48">
        <v>2422</v>
      </c>
    </row>
    <row r="107" spans="2:6" x14ac:dyDescent="0.25">
      <c r="B107" s="198" t="s">
        <v>34</v>
      </c>
      <c r="C107" s="40" t="s">
        <v>35</v>
      </c>
      <c r="D107" s="41">
        <v>4170</v>
      </c>
      <c r="E107" s="43">
        <v>58656</v>
      </c>
      <c r="F107" s="199">
        <v>904</v>
      </c>
    </row>
    <row r="108" spans="2:6" x14ac:dyDescent="0.25">
      <c r="B108" s="198"/>
      <c r="C108" s="40" t="s">
        <v>36</v>
      </c>
      <c r="D108" s="41">
        <v>7308</v>
      </c>
      <c r="E108" s="43">
        <v>99164</v>
      </c>
      <c r="F108" s="199">
        <v>2953</v>
      </c>
    </row>
    <row r="109" spans="2:6" x14ac:dyDescent="0.25">
      <c r="B109" s="198"/>
      <c r="C109" s="40" t="s">
        <v>37</v>
      </c>
      <c r="D109" s="41">
        <v>5440</v>
      </c>
      <c r="E109" s="43">
        <v>71820</v>
      </c>
      <c r="F109" s="199">
        <v>2986</v>
      </c>
    </row>
    <row r="110" spans="2:6" x14ac:dyDescent="0.25">
      <c r="B110" s="198"/>
      <c r="C110" s="40" t="s">
        <v>38</v>
      </c>
      <c r="D110" s="41">
        <v>5668</v>
      </c>
      <c r="E110" s="43">
        <v>75848</v>
      </c>
      <c r="F110" s="199">
        <v>2051</v>
      </c>
    </row>
    <row r="111" spans="2:6" x14ac:dyDescent="0.25">
      <c r="B111" s="198"/>
      <c r="C111" s="40" t="s">
        <v>39</v>
      </c>
      <c r="D111" s="41">
        <v>6126</v>
      </c>
      <c r="E111" s="43">
        <v>81776</v>
      </c>
      <c r="F111" s="199">
        <v>2220</v>
      </c>
    </row>
    <row r="112" spans="2:6" x14ac:dyDescent="0.25">
      <c r="B112" s="198"/>
      <c r="C112" s="40" t="s">
        <v>40</v>
      </c>
      <c r="D112" s="41">
        <v>3526</v>
      </c>
      <c r="E112" s="43">
        <v>50008</v>
      </c>
      <c r="F112" s="199">
        <v>1299</v>
      </c>
    </row>
    <row r="113" spans="2:6" x14ac:dyDescent="0.25">
      <c r="B113" s="198"/>
      <c r="C113" s="40" t="s">
        <v>41</v>
      </c>
      <c r="D113" s="41">
        <v>3511</v>
      </c>
      <c r="E113" s="43">
        <v>49506</v>
      </c>
      <c r="F113" s="199">
        <v>968</v>
      </c>
    </row>
    <row r="114" spans="2:6" x14ac:dyDescent="0.25">
      <c r="B114" s="198"/>
      <c r="C114" s="40" t="s">
        <v>42</v>
      </c>
      <c r="D114" s="41">
        <v>62711</v>
      </c>
      <c r="E114" s="43">
        <v>936288</v>
      </c>
      <c r="F114" s="199">
        <v>32370</v>
      </c>
    </row>
    <row r="115" spans="2:6" x14ac:dyDescent="0.25">
      <c r="B115" s="38"/>
      <c r="C115" s="40" t="s">
        <v>43</v>
      </c>
      <c r="D115" s="41">
        <v>6107</v>
      </c>
      <c r="E115" s="43">
        <v>83250</v>
      </c>
      <c r="F115" s="199">
        <v>2112</v>
      </c>
    </row>
    <row r="116" spans="2:6" x14ac:dyDescent="0.25">
      <c r="B116" s="45" t="s">
        <v>44</v>
      </c>
      <c r="C116" s="46"/>
      <c r="D116" s="47">
        <v>104567</v>
      </c>
      <c r="E116" s="200">
        <v>1506316</v>
      </c>
      <c r="F116" s="48">
        <v>47863</v>
      </c>
    </row>
    <row r="117" spans="2:6" x14ac:dyDescent="0.25">
      <c r="B117" s="198" t="s">
        <v>45</v>
      </c>
      <c r="C117" s="40" t="s">
        <v>46</v>
      </c>
      <c r="D117" s="41">
        <v>9268</v>
      </c>
      <c r="E117" s="43">
        <v>97850.32</v>
      </c>
      <c r="F117" s="199">
        <v>5986</v>
      </c>
    </row>
    <row r="118" spans="2:6" x14ac:dyDescent="0.25">
      <c r="B118" s="198"/>
      <c r="C118" s="40" t="s">
        <v>47</v>
      </c>
      <c r="D118" s="41">
        <v>15229</v>
      </c>
      <c r="E118" s="43">
        <v>150981.93</v>
      </c>
      <c r="F118" s="199">
        <v>7768</v>
      </c>
    </row>
    <row r="119" spans="2:6" x14ac:dyDescent="0.25">
      <c r="B119" s="198"/>
      <c r="C119" s="40" t="s">
        <v>48</v>
      </c>
      <c r="D119" s="41">
        <v>9217</v>
      </c>
      <c r="E119" s="43">
        <v>94724.34</v>
      </c>
      <c r="F119" s="199">
        <v>4956</v>
      </c>
    </row>
    <row r="120" spans="2:6" x14ac:dyDescent="0.25">
      <c r="B120" s="198"/>
      <c r="C120" s="40" t="s">
        <v>49</v>
      </c>
      <c r="D120" s="41">
        <v>12193</v>
      </c>
      <c r="E120" s="43">
        <v>135347.67000000001</v>
      </c>
      <c r="F120" s="199">
        <v>6315</v>
      </c>
    </row>
    <row r="121" spans="2:6" x14ac:dyDescent="0.25">
      <c r="B121" s="38"/>
      <c r="C121" s="40" t="s">
        <v>50</v>
      </c>
      <c r="D121" s="41">
        <v>30096</v>
      </c>
      <c r="E121" s="43">
        <v>323095</v>
      </c>
      <c r="F121" s="199">
        <v>17383</v>
      </c>
    </row>
    <row r="122" spans="2:6" x14ac:dyDescent="0.25">
      <c r="B122" s="45" t="s">
        <v>51</v>
      </c>
      <c r="C122" s="46"/>
      <c r="D122" s="47">
        <v>76003</v>
      </c>
      <c r="E122" s="200">
        <v>801999.26</v>
      </c>
      <c r="F122" s="48">
        <v>42408</v>
      </c>
    </row>
    <row r="123" spans="2:6" x14ac:dyDescent="0.25">
      <c r="B123" s="198" t="s">
        <v>52</v>
      </c>
      <c r="C123" s="40" t="s">
        <v>53</v>
      </c>
      <c r="D123" s="41">
        <v>54724</v>
      </c>
      <c r="E123" s="43">
        <v>813810</v>
      </c>
      <c r="F123" s="199">
        <v>37165</v>
      </c>
    </row>
    <row r="124" spans="2:6" x14ac:dyDescent="0.25">
      <c r="B124" s="198"/>
      <c r="C124" s="40" t="s">
        <v>54</v>
      </c>
      <c r="D124" s="41">
        <v>19951</v>
      </c>
      <c r="E124" s="43">
        <v>314592</v>
      </c>
      <c r="F124" s="199">
        <v>13549</v>
      </c>
    </row>
    <row r="125" spans="2:6" x14ac:dyDescent="0.25">
      <c r="B125" s="198"/>
      <c r="C125" s="40" t="s">
        <v>55</v>
      </c>
      <c r="D125" s="41">
        <v>15463</v>
      </c>
      <c r="E125" s="43">
        <v>226993</v>
      </c>
      <c r="F125" s="199">
        <v>10501</v>
      </c>
    </row>
    <row r="126" spans="2:6" x14ac:dyDescent="0.25">
      <c r="B126" s="38"/>
      <c r="C126" s="40" t="s">
        <v>56</v>
      </c>
      <c r="D126" s="41">
        <v>30053</v>
      </c>
      <c r="E126" s="43">
        <v>451190</v>
      </c>
      <c r="F126" s="199">
        <v>20410</v>
      </c>
    </row>
    <row r="127" spans="2:6" x14ac:dyDescent="0.25">
      <c r="B127" s="45" t="s">
        <v>57</v>
      </c>
      <c r="C127" s="46"/>
      <c r="D127" s="47">
        <v>120191</v>
      </c>
      <c r="E127" s="200">
        <v>1806585</v>
      </c>
      <c r="F127" s="48">
        <v>81625</v>
      </c>
    </row>
    <row r="128" spans="2:6" x14ac:dyDescent="0.25">
      <c r="B128" s="198" t="s">
        <v>58</v>
      </c>
      <c r="C128" s="40" t="s">
        <v>59</v>
      </c>
      <c r="D128" s="41">
        <v>37363</v>
      </c>
      <c r="E128" s="43">
        <v>167612.04999999999</v>
      </c>
      <c r="F128" s="199">
        <v>87693</v>
      </c>
    </row>
    <row r="129" spans="2:6" x14ac:dyDescent="0.25">
      <c r="B129" s="38"/>
      <c r="C129" s="40" t="s">
        <v>60</v>
      </c>
      <c r="D129" s="41">
        <v>30077</v>
      </c>
      <c r="E129" s="43">
        <v>136597.54999999999</v>
      </c>
      <c r="F129" s="199">
        <v>70007</v>
      </c>
    </row>
    <row r="130" spans="2:6" x14ac:dyDescent="0.25">
      <c r="B130" s="45" t="s">
        <v>61</v>
      </c>
      <c r="C130" s="46"/>
      <c r="D130" s="47">
        <v>67440</v>
      </c>
      <c r="E130" s="200">
        <v>304209.59999999998</v>
      </c>
      <c r="F130" s="48">
        <v>157700</v>
      </c>
    </row>
    <row r="131" spans="2:6" x14ac:dyDescent="0.25">
      <c r="B131" s="198" t="s">
        <v>62</v>
      </c>
      <c r="C131" s="40" t="s">
        <v>63</v>
      </c>
      <c r="D131" s="41">
        <v>23965</v>
      </c>
      <c r="E131" s="43">
        <v>368624.79</v>
      </c>
      <c r="F131" s="199"/>
    </row>
    <row r="132" spans="2:6" x14ac:dyDescent="0.25">
      <c r="B132" s="198"/>
      <c r="C132" s="40" t="s">
        <v>64</v>
      </c>
      <c r="D132" s="41">
        <v>11519</v>
      </c>
      <c r="E132" s="43">
        <v>183002.92</v>
      </c>
      <c r="F132" s="199"/>
    </row>
    <row r="133" spans="2:6" x14ac:dyDescent="0.25">
      <c r="B133" s="198"/>
      <c r="C133" s="40" t="s">
        <v>65</v>
      </c>
      <c r="D133" s="41">
        <v>14096</v>
      </c>
      <c r="E133" s="43">
        <v>218534.36</v>
      </c>
      <c r="F133" s="199"/>
    </row>
    <row r="134" spans="2:6" x14ac:dyDescent="0.25">
      <c r="B134" s="38"/>
      <c r="C134" s="40" t="s">
        <v>66</v>
      </c>
      <c r="D134" s="41">
        <v>9562</v>
      </c>
      <c r="E134" s="43">
        <v>155436.53</v>
      </c>
      <c r="F134" s="199"/>
    </row>
    <row r="135" spans="2:6" x14ac:dyDescent="0.25">
      <c r="B135" s="45" t="s">
        <v>68</v>
      </c>
      <c r="C135" s="46"/>
      <c r="D135" s="47">
        <v>59142</v>
      </c>
      <c r="E135" s="200">
        <v>925598.6</v>
      </c>
      <c r="F135" s="48"/>
    </row>
    <row r="136" spans="2:6" x14ac:dyDescent="0.25">
      <c r="B136" s="38" t="s">
        <v>69</v>
      </c>
      <c r="C136" s="40" t="s">
        <v>69</v>
      </c>
      <c r="D136" s="41">
        <v>6929</v>
      </c>
      <c r="E136" s="43">
        <v>110370.49</v>
      </c>
      <c r="F136" s="199">
        <v>2121</v>
      </c>
    </row>
    <row r="137" spans="2:6" x14ac:dyDescent="0.25">
      <c r="B137" s="45" t="s">
        <v>70</v>
      </c>
      <c r="C137" s="46"/>
      <c r="D137" s="47">
        <v>6929</v>
      </c>
      <c r="E137" s="200">
        <v>110370.49</v>
      </c>
      <c r="F137" s="48">
        <v>2121</v>
      </c>
    </row>
    <row r="138" spans="2:6" x14ac:dyDescent="0.25">
      <c r="B138" s="38" t="s">
        <v>71</v>
      </c>
      <c r="C138" s="40" t="s">
        <v>71</v>
      </c>
      <c r="D138" s="41">
        <v>17444</v>
      </c>
      <c r="E138" s="43">
        <v>409241</v>
      </c>
      <c r="F138" s="199">
        <v>28050</v>
      </c>
    </row>
    <row r="139" spans="2:6" x14ac:dyDescent="0.25">
      <c r="B139" s="45" t="s">
        <v>72</v>
      </c>
      <c r="C139" s="46"/>
      <c r="D139" s="47">
        <v>17444</v>
      </c>
      <c r="E139" s="200">
        <v>409241</v>
      </c>
      <c r="F139" s="48">
        <v>28050</v>
      </c>
    </row>
    <row r="140" spans="2:6" x14ac:dyDescent="0.25">
      <c r="B140" s="38" t="s">
        <v>73</v>
      </c>
      <c r="C140" s="40" t="s">
        <v>73</v>
      </c>
      <c r="D140" s="41">
        <v>2282</v>
      </c>
      <c r="E140" s="43">
        <v>32377</v>
      </c>
      <c r="F140" s="199">
        <v>110</v>
      </c>
    </row>
    <row r="141" spans="2:6" x14ac:dyDescent="0.25">
      <c r="B141" s="45" t="s">
        <v>74</v>
      </c>
      <c r="C141" s="46"/>
      <c r="D141" s="47">
        <v>2282</v>
      </c>
      <c r="E141" s="200">
        <v>32377</v>
      </c>
      <c r="F141" s="48">
        <v>110</v>
      </c>
    </row>
    <row r="142" spans="2:6" x14ac:dyDescent="0.25">
      <c r="B142" s="38" t="s">
        <v>75</v>
      </c>
      <c r="C142" s="40" t="s">
        <v>75</v>
      </c>
      <c r="D142" s="41">
        <v>24245</v>
      </c>
      <c r="E142" s="43">
        <v>284616</v>
      </c>
      <c r="F142" s="199"/>
    </row>
    <row r="143" spans="2:6" x14ac:dyDescent="0.25">
      <c r="B143" s="45" t="s">
        <v>76</v>
      </c>
      <c r="C143" s="46"/>
      <c r="D143" s="47">
        <v>24245</v>
      </c>
      <c r="E143" s="200">
        <v>284616</v>
      </c>
      <c r="F143" s="48"/>
    </row>
    <row r="144" spans="2:6" x14ac:dyDescent="0.25">
      <c r="B144" s="198" t="s">
        <v>77</v>
      </c>
      <c r="C144" s="40" t="s">
        <v>78</v>
      </c>
      <c r="D144" s="41">
        <v>7776</v>
      </c>
      <c r="E144" s="43">
        <v>47942.400000000001</v>
      </c>
      <c r="F144" s="199"/>
    </row>
    <row r="145" spans="2:6" x14ac:dyDescent="0.25">
      <c r="B145" s="198"/>
      <c r="C145" s="40" t="s">
        <v>79</v>
      </c>
      <c r="D145" s="41">
        <v>3995</v>
      </c>
      <c r="E145" s="43">
        <v>33078.6</v>
      </c>
      <c r="F145" s="199"/>
    </row>
    <row r="146" spans="2:6" x14ac:dyDescent="0.25">
      <c r="B146" s="38"/>
      <c r="C146" s="40" t="s">
        <v>80</v>
      </c>
      <c r="D146" s="41">
        <v>4845</v>
      </c>
      <c r="E146" s="43">
        <v>27610.85</v>
      </c>
      <c r="F146" s="199"/>
    </row>
    <row r="147" spans="2:6" x14ac:dyDescent="0.25">
      <c r="B147" s="45" t="s">
        <v>81</v>
      </c>
      <c r="C147" s="46"/>
      <c r="D147" s="47">
        <v>16616</v>
      </c>
      <c r="E147" s="200">
        <v>108631.85</v>
      </c>
      <c r="F147" s="48"/>
    </row>
    <row r="148" spans="2:6" ht="15.75" thickBot="1" x14ac:dyDescent="0.3">
      <c r="B148" s="201" t="s">
        <v>347</v>
      </c>
      <c r="C148" s="202"/>
      <c r="D148" s="203">
        <v>641819</v>
      </c>
      <c r="E148" s="204">
        <v>7866032.2699999996</v>
      </c>
      <c r="F148" s="205">
        <v>466096</v>
      </c>
    </row>
    <row r="150" spans="2:6" x14ac:dyDescent="0.25">
      <c r="B150" t="s">
        <v>83</v>
      </c>
    </row>
    <row r="151" spans="2:6" x14ac:dyDescent="0.25">
      <c r="B151" t="s">
        <v>86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H75"/>
  <sheetViews>
    <sheetView workbookViewId="0">
      <selection activeCell="A4" sqref="A4"/>
    </sheetView>
  </sheetViews>
  <sheetFormatPr baseColWidth="10" defaultRowHeight="15" x14ac:dyDescent="0.25"/>
  <cols>
    <col min="2" max="2" width="14.85546875" customWidth="1"/>
  </cols>
  <sheetData>
    <row r="2" spans="2:34" ht="15.75" x14ac:dyDescent="0.3">
      <c r="D2" s="1" t="s">
        <v>84</v>
      </c>
    </row>
    <row r="5" spans="2:34" x14ac:dyDescent="0.25">
      <c r="B5" s="14" t="s">
        <v>87</v>
      </c>
    </row>
    <row r="6" spans="2:34" ht="15.75" thickBot="1" x14ac:dyDescent="0.3"/>
    <row r="7" spans="2:34" x14ac:dyDescent="0.25">
      <c r="B7" s="210" t="s">
        <v>0</v>
      </c>
      <c r="C7" s="212" t="s">
        <v>1</v>
      </c>
      <c r="D7" s="212" t="s">
        <v>88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08" t="s">
        <v>89</v>
      </c>
      <c r="P7" s="212" t="s">
        <v>90</v>
      </c>
      <c r="Q7" s="212"/>
      <c r="R7" s="212"/>
      <c r="S7" s="208" t="s">
        <v>91</v>
      </c>
      <c r="T7" s="212" t="s">
        <v>92</v>
      </c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08" t="s">
        <v>93</v>
      </c>
      <c r="AH7" s="206" t="s">
        <v>120</v>
      </c>
    </row>
    <row r="8" spans="2:34" ht="31.5" customHeight="1" x14ac:dyDescent="0.25">
      <c r="B8" s="211"/>
      <c r="C8" s="213"/>
      <c r="D8" s="37" t="s">
        <v>94</v>
      </c>
      <c r="E8" s="37" t="s">
        <v>95</v>
      </c>
      <c r="F8" s="37" t="s">
        <v>96</v>
      </c>
      <c r="G8" s="37" t="s">
        <v>97</v>
      </c>
      <c r="H8" s="37" t="s">
        <v>98</v>
      </c>
      <c r="I8" s="37" t="s">
        <v>99</v>
      </c>
      <c r="J8" s="37" t="s">
        <v>100</v>
      </c>
      <c r="K8" s="37" t="s">
        <v>101</v>
      </c>
      <c r="L8" s="37" t="s">
        <v>102</v>
      </c>
      <c r="M8" s="37" t="s">
        <v>103</v>
      </c>
      <c r="N8" s="37" t="s">
        <v>116</v>
      </c>
      <c r="O8" s="209"/>
      <c r="P8" s="37" t="s">
        <v>104</v>
      </c>
      <c r="Q8" s="37" t="s">
        <v>105</v>
      </c>
      <c r="R8" s="37" t="s">
        <v>106</v>
      </c>
      <c r="S8" s="209"/>
      <c r="T8" s="37" t="s">
        <v>107</v>
      </c>
      <c r="U8" s="37" t="s">
        <v>108</v>
      </c>
      <c r="V8" s="37" t="s">
        <v>109</v>
      </c>
      <c r="W8" s="37" t="s">
        <v>110</v>
      </c>
      <c r="X8" s="37" t="s">
        <v>111</v>
      </c>
      <c r="Y8" s="37" t="s">
        <v>112</v>
      </c>
      <c r="Z8" s="37" t="s">
        <v>113</v>
      </c>
      <c r="AA8" s="37" t="s">
        <v>114</v>
      </c>
      <c r="AB8" s="37" t="s">
        <v>115</v>
      </c>
      <c r="AC8" s="37" t="s">
        <v>117</v>
      </c>
      <c r="AD8" s="37" t="s">
        <v>118</v>
      </c>
      <c r="AE8" s="37" t="s">
        <v>119</v>
      </c>
      <c r="AF8" s="37" t="s">
        <v>116</v>
      </c>
      <c r="AG8" s="209"/>
      <c r="AH8" s="207"/>
    </row>
    <row r="9" spans="2:34" x14ac:dyDescent="0.25">
      <c r="B9" s="15" t="s">
        <v>4</v>
      </c>
      <c r="C9" s="16" t="s">
        <v>5</v>
      </c>
      <c r="D9" s="17">
        <v>75</v>
      </c>
      <c r="E9" s="17"/>
      <c r="F9" s="17">
        <v>194</v>
      </c>
      <c r="G9" s="17">
        <v>400</v>
      </c>
      <c r="H9" s="17"/>
      <c r="I9" s="17"/>
      <c r="J9" s="17">
        <v>2908</v>
      </c>
      <c r="K9" s="17"/>
      <c r="L9" s="17"/>
      <c r="M9" s="17"/>
      <c r="N9" s="17"/>
      <c r="O9" s="18">
        <v>3577</v>
      </c>
      <c r="P9" s="17">
        <v>22298</v>
      </c>
      <c r="Q9" s="17">
        <v>3433</v>
      </c>
      <c r="R9" s="17">
        <v>1488</v>
      </c>
      <c r="S9" s="18">
        <v>27219</v>
      </c>
      <c r="T9" s="17">
        <v>9</v>
      </c>
      <c r="U9" s="17">
        <v>16</v>
      </c>
      <c r="V9" s="17"/>
      <c r="W9" s="17">
        <v>1326</v>
      </c>
      <c r="X9" s="17">
        <v>4415</v>
      </c>
      <c r="Y9" s="17">
        <v>1521</v>
      </c>
      <c r="Z9" s="17"/>
      <c r="AA9" s="17">
        <v>13115</v>
      </c>
      <c r="AB9" s="17">
        <v>18680</v>
      </c>
      <c r="AC9" s="17">
        <v>8799</v>
      </c>
      <c r="AD9" s="17">
        <v>17132</v>
      </c>
      <c r="AE9" s="17"/>
      <c r="AF9" s="17">
        <v>40</v>
      </c>
      <c r="AG9" s="18">
        <v>65053</v>
      </c>
      <c r="AH9" s="19">
        <v>95849</v>
      </c>
    </row>
    <row r="10" spans="2:34" x14ac:dyDescent="0.25">
      <c r="B10" s="20"/>
      <c r="C10" s="21" t="s">
        <v>6</v>
      </c>
      <c r="D10" s="22"/>
      <c r="E10" s="22"/>
      <c r="F10" s="22">
        <v>267</v>
      </c>
      <c r="G10" s="22">
        <v>6571</v>
      </c>
      <c r="H10" s="22">
        <v>700</v>
      </c>
      <c r="I10" s="22">
        <v>2478</v>
      </c>
      <c r="J10" s="22">
        <v>3722</v>
      </c>
      <c r="K10" s="22"/>
      <c r="L10" s="22">
        <v>518</v>
      </c>
      <c r="M10" s="22"/>
      <c r="N10" s="22"/>
      <c r="O10" s="23">
        <v>14256</v>
      </c>
      <c r="P10" s="22">
        <v>390430</v>
      </c>
      <c r="Q10" s="22">
        <v>20017</v>
      </c>
      <c r="R10" s="22">
        <v>5486</v>
      </c>
      <c r="S10" s="23">
        <v>415933</v>
      </c>
      <c r="T10" s="22">
        <v>19254</v>
      </c>
      <c r="U10" s="22">
        <v>1581</v>
      </c>
      <c r="V10" s="22">
        <v>817</v>
      </c>
      <c r="W10" s="22">
        <v>16187</v>
      </c>
      <c r="X10" s="22">
        <v>7318</v>
      </c>
      <c r="Y10" s="22">
        <v>5016</v>
      </c>
      <c r="Z10" s="22">
        <v>9143</v>
      </c>
      <c r="AA10" s="22">
        <v>62920</v>
      </c>
      <c r="AB10" s="22">
        <v>115432</v>
      </c>
      <c r="AC10" s="22">
        <v>45786</v>
      </c>
      <c r="AD10" s="22">
        <v>235490</v>
      </c>
      <c r="AE10" s="22"/>
      <c r="AF10" s="22"/>
      <c r="AG10" s="23">
        <v>518944</v>
      </c>
      <c r="AH10" s="24">
        <v>949133</v>
      </c>
    </row>
    <row r="11" spans="2:34" x14ac:dyDescent="0.25">
      <c r="B11" s="20"/>
      <c r="C11" s="21" t="s">
        <v>7</v>
      </c>
      <c r="D11" s="22"/>
      <c r="E11" s="22"/>
      <c r="F11" s="22"/>
      <c r="G11" s="22">
        <v>15239</v>
      </c>
      <c r="H11" s="22">
        <v>4</v>
      </c>
      <c r="I11" s="22">
        <v>1259</v>
      </c>
      <c r="J11" s="22">
        <v>9040</v>
      </c>
      <c r="K11" s="22"/>
      <c r="L11" s="22">
        <v>1151</v>
      </c>
      <c r="M11" s="22"/>
      <c r="N11" s="22"/>
      <c r="O11" s="23">
        <v>26693</v>
      </c>
      <c r="P11" s="22">
        <v>312248</v>
      </c>
      <c r="Q11" s="22">
        <v>66899</v>
      </c>
      <c r="R11" s="22">
        <v>11437</v>
      </c>
      <c r="S11" s="23">
        <v>390584</v>
      </c>
      <c r="T11" s="22">
        <v>2895</v>
      </c>
      <c r="U11" s="22">
        <v>948</v>
      </c>
      <c r="V11" s="22">
        <v>276</v>
      </c>
      <c r="W11" s="22">
        <v>14075</v>
      </c>
      <c r="X11" s="22">
        <v>16804</v>
      </c>
      <c r="Y11" s="22">
        <v>4630</v>
      </c>
      <c r="Z11" s="22">
        <v>140</v>
      </c>
      <c r="AA11" s="22">
        <v>180420</v>
      </c>
      <c r="AB11" s="22">
        <v>73574</v>
      </c>
      <c r="AC11" s="22">
        <v>84769</v>
      </c>
      <c r="AD11" s="22">
        <v>273317</v>
      </c>
      <c r="AE11" s="22"/>
      <c r="AF11" s="22">
        <v>295</v>
      </c>
      <c r="AG11" s="23">
        <v>652143</v>
      </c>
      <c r="AH11" s="24">
        <v>1069420</v>
      </c>
    </row>
    <row r="12" spans="2:34" x14ac:dyDescent="0.25">
      <c r="B12" s="20"/>
      <c r="C12" s="21" t="s">
        <v>8</v>
      </c>
      <c r="D12" s="22">
        <v>24</v>
      </c>
      <c r="E12" s="22"/>
      <c r="F12" s="22">
        <v>853</v>
      </c>
      <c r="G12" s="22">
        <v>583</v>
      </c>
      <c r="H12" s="22"/>
      <c r="I12" s="22">
        <v>60</v>
      </c>
      <c r="J12" s="22">
        <v>5770</v>
      </c>
      <c r="K12" s="22"/>
      <c r="L12" s="22">
        <v>79</v>
      </c>
      <c r="M12" s="22"/>
      <c r="N12" s="22"/>
      <c r="O12" s="23">
        <v>7369</v>
      </c>
      <c r="P12" s="22">
        <v>143380</v>
      </c>
      <c r="Q12" s="22">
        <v>18247</v>
      </c>
      <c r="R12" s="22">
        <v>5463</v>
      </c>
      <c r="S12" s="23">
        <v>167090</v>
      </c>
      <c r="T12" s="22">
        <v>335</v>
      </c>
      <c r="U12" s="22">
        <v>1279</v>
      </c>
      <c r="V12" s="22">
        <v>276</v>
      </c>
      <c r="W12" s="22">
        <v>8297</v>
      </c>
      <c r="X12" s="22">
        <v>18120</v>
      </c>
      <c r="Y12" s="22">
        <v>12949</v>
      </c>
      <c r="Z12" s="22"/>
      <c r="AA12" s="22">
        <v>74864</v>
      </c>
      <c r="AB12" s="22">
        <v>46554</v>
      </c>
      <c r="AC12" s="22">
        <v>27373</v>
      </c>
      <c r="AD12" s="22">
        <v>180259</v>
      </c>
      <c r="AE12" s="22"/>
      <c r="AF12" s="22"/>
      <c r="AG12" s="23">
        <v>370306</v>
      </c>
      <c r="AH12" s="24">
        <v>544765</v>
      </c>
    </row>
    <row r="13" spans="2:34" x14ac:dyDescent="0.25">
      <c r="B13" s="20"/>
      <c r="C13" s="21" t="s">
        <v>9</v>
      </c>
      <c r="D13" s="22"/>
      <c r="E13" s="22"/>
      <c r="F13" s="22"/>
      <c r="G13" s="22">
        <v>10553</v>
      </c>
      <c r="H13" s="22"/>
      <c r="I13" s="22">
        <v>456</v>
      </c>
      <c r="J13" s="22">
        <v>4749</v>
      </c>
      <c r="K13" s="22"/>
      <c r="L13" s="22">
        <v>137</v>
      </c>
      <c r="M13" s="22"/>
      <c r="N13" s="22"/>
      <c r="O13" s="23">
        <v>15895</v>
      </c>
      <c r="P13" s="22">
        <v>22512</v>
      </c>
      <c r="Q13" s="22">
        <v>12817</v>
      </c>
      <c r="R13" s="22">
        <v>2815</v>
      </c>
      <c r="S13" s="23">
        <v>38144</v>
      </c>
      <c r="T13" s="22">
        <v>1560</v>
      </c>
      <c r="U13" s="22">
        <v>547</v>
      </c>
      <c r="V13" s="22">
        <v>1485</v>
      </c>
      <c r="W13" s="22">
        <v>6948</v>
      </c>
      <c r="X13" s="22">
        <v>1943</v>
      </c>
      <c r="Y13" s="22">
        <v>7565</v>
      </c>
      <c r="Z13" s="22">
        <v>67</v>
      </c>
      <c r="AA13" s="22">
        <v>47034</v>
      </c>
      <c r="AB13" s="22">
        <v>38418</v>
      </c>
      <c r="AC13" s="22">
        <v>39212</v>
      </c>
      <c r="AD13" s="22">
        <v>275445</v>
      </c>
      <c r="AE13" s="22"/>
      <c r="AF13" s="22">
        <v>42</v>
      </c>
      <c r="AG13" s="23">
        <v>420266</v>
      </c>
      <c r="AH13" s="24">
        <v>474305</v>
      </c>
    </row>
    <row r="14" spans="2:34" x14ac:dyDescent="0.25">
      <c r="B14" s="20"/>
      <c r="C14" s="21" t="s">
        <v>10</v>
      </c>
      <c r="D14" s="22"/>
      <c r="E14" s="22"/>
      <c r="F14" s="22">
        <v>129</v>
      </c>
      <c r="G14" s="22">
        <v>7982</v>
      </c>
      <c r="H14" s="22"/>
      <c r="I14" s="22">
        <v>1510</v>
      </c>
      <c r="J14" s="22">
        <v>4017</v>
      </c>
      <c r="K14" s="22"/>
      <c r="L14" s="22">
        <v>1152</v>
      </c>
      <c r="M14" s="22"/>
      <c r="N14" s="22"/>
      <c r="O14" s="23">
        <v>14790</v>
      </c>
      <c r="P14" s="22">
        <v>119510</v>
      </c>
      <c r="Q14" s="22">
        <v>25032</v>
      </c>
      <c r="R14" s="22">
        <v>4050</v>
      </c>
      <c r="S14" s="23">
        <v>148592</v>
      </c>
      <c r="T14" s="22">
        <v>1466</v>
      </c>
      <c r="U14" s="22">
        <v>210</v>
      </c>
      <c r="V14" s="22">
        <v>83</v>
      </c>
      <c r="W14" s="22">
        <v>2937</v>
      </c>
      <c r="X14" s="22">
        <v>5181</v>
      </c>
      <c r="Y14" s="22">
        <v>3376</v>
      </c>
      <c r="Z14" s="22"/>
      <c r="AA14" s="22">
        <v>48850</v>
      </c>
      <c r="AB14" s="22">
        <v>26680</v>
      </c>
      <c r="AC14" s="22">
        <v>19566</v>
      </c>
      <c r="AD14" s="22">
        <v>108066</v>
      </c>
      <c r="AE14" s="22"/>
      <c r="AF14" s="22"/>
      <c r="AG14" s="23">
        <v>216415</v>
      </c>
      <c r="AH14" s="24">
        <v>379797</v>
      </c>
    </row>
    <row r="15" spans="2:34" x14ac:dyDescent="0.25">
      <c r="B15" s="20"/>
      <c r="C15" s="21" t="s">
        <v>11</v>
      </c>
      <c r="D15" s="22"/>
      <c r="E15" s="22"/>
      <c r="F15" s="22">
        <v>228</v>
      </c>
      <c r="G15" s="22">
        <v>1046</v>
      </c>
      <c r="H15" s="22">
        <v>6</v>
      </c>
      <c r="I15" s="22">
        <v>187</v>
      </c>
      <c r="J15" s="22">
        <v>3587</v>
      </c>
      <c r="K15" s="22"/>
      <c r="L15" s="22">
        <v>487</v>
      </c>
      <c r="M15" s="22"/>
      <c r="N15" s="22"/>
      <c r="O15" s="23">
        <v>5541</v>
      </c>
      <c r="P15" s="22">
        <v>94876</v>
      </c>
      <c r="Q15" s="22">
        <v>18753</v>
      </c>
      <c r="R15" s="22">
        <v>4119</v>
      </c>
      <c r="S15" s="23">
        <v>117748</v>
      </c>
      <c r="T15" s="22">
        <v>535</v>
      </c>
      <c r="U15" s="22">
        <v>168</v>
      </c>
      <c r="V15" s="22">
        <v>581</v>
      </c>
      <c r="W15" s="22">
        <v>10932</v>
      </c>
      <c r="X15" s="22">
        <v>853</v>
      </c>
      <c r="Y15" s="22">
        <v>4360</v>
      </c>
      <c r="Z15" s="22">
        <v>10</v>
      </c>
      <c r="AA15" s="22">
        <v>43072</v>
      </c>
      <c r="AB15" s="22">
        <v>53493</v>
      </c>
      <c r="AC15" s="22">
        <v>27150</v>
      </c>
      <c r="AD15" s="22">
        <v>121622</v>
      </c>
      <c r="AE15" s="22"/>
      <c r="AF15" s="22"/>
      <c r="AG15" s="23">
        <v>262776</v>
      </c>
      <c r="AH15" s="24">
        <v>386065</v>
      </c>
    </row>
    <row r="16" spans="2:34" x14ac:dyDescent="0.25">
      <c r="B16" s="25"/>
      <c r="C16" s="21" t="s">
        <v>12</v>
      </c>
      <c r="D16" s="22"/>
      <c r="E16" s="22"/>
      <c r="F16" s="22"/>
      <c r="G16" s="22">
        <v>3195</v>
      </c>
      <c r="H16" s="22">
        <v>11</v>
      </c>
      <c r="I16" s="22">
        <v>153</v>
      </c>
      <c r="J16" s="22">
        <v>3429</v>
      </c>
      <c r="K16" s="22"/>
      <c r="L16" s="22">
        <v>128</v>
      </c>
      <c r="M16" s="22"/>
      <c r="N16" s="22"/>
      <c r="O16" s="23">
        <v>6916</v>
      </c>
      <c r="P16" s="22">
        <v>221258</v>
      </c>
      <c r="Q16" s="22">
        <v>63719</v>
      </c>
      <c r="R16" s="22">
        <v>4977</v>
      </c>
      <c r="S16" s="23">
        <v>289954</v>
      </c>
      <c r="T16" s="22">
        <v>17230</v>
      </c>
      <c r="U16" s="22">
        <v>1364</v>
      </c>
      <c r="V16" s="22">
        <v>257</v>
      </c>
      <c r="W16" s="22">
        <v>15481</v>
      </c>
      <c r="X16" s="22">
        <v>5110</v>
      </c>
      <c r="Y16" s="22">
        <v>5165</v>
      </c>
      <c r="Z16" s="22"/>
      <c r="AA16" s="22">
        <v>59579</v>
      </c>
      <c r="AB16" s="22">
        <v>98170</v>
      </c>
      <c r="AC16" s="22">
        <v>76857</v>
      </c>
      <c r="AD16" s="22">
        <v>233237</v>
      </c>
      <c r="AE16" s="22"/>
      <c r="AF16" s="22"/>
      <c r="AG16" s="23">
        <v>512450</v>
      </c>
      <c r="AH16" s="24">
        <v>809320</v>
      </c>
    </row>
    <row r="17" spans="2:34" x14ac:dyDescent="0.25">
      <c r="B17" s="26" t="s">
        <v>13</v>
      </c>
      <c r="C17" s="27"/>
      <c r="D17" s="28">
        <v>99</v>
      </c>
      <c r="E17" s="28"/>
      <c r="F17" s="28">
        <v>1671</v>
      </c>
      <c r="G17" s="28">
        <v>45569</v>
      </c>
      <c r="H17" s="28">
        <v>721</v>
      </c>
      <c r="I17" s="28">
        <v>6103</v>
      </c>
      <c r="J17" s="28">
        <v>37222</v>
      </c>
      <c r="K17" s="28"/>
      <c r="L17" s="28">
        <v>3652</v>
      </c>
      <c r="M17" s="28"/>
      <c r="N17" s="28"/>
      <c r="O17" s="28">
        <v>95037</v>
      </c>
      <c r="P17" s="28">
        <v>1326512</v>
      </c>
      <c r="Q17" s="28">
        <v>228917</v>
      </c>
      <c r="R17" s="28">
        <v>39835</v>
      </c>
      <c r="S17" s="28">
        <v>1595264</v>
      </c>
      <c r="T17" s="28">
        <v>43284</v>
      </c>
      <c r="U17" s="28">
        <v>6113</v>
      </c>
      <c r="V17" s="28">
        <v>3775</v>
      </c>
      <c r="W17" s="28">
        <v>76183</v>
      </c>
      <c r="X17" s="28">
        <v>59744</v>
      </c>
      <c r="Y17" s="28">
        <v>44582</v>
      </c>
      <c r="Z17" s="28">
        <v>9360</v>
      </c>
      <c r="AA17" s="28">
        <v>529854</v>
      </c>
      <c r="AB17" s="28">
        <v>471001</v>
      </c>
      <c r="AC17" s="28">
        <v>329512</v>
      </c>
      <c r="AD17" s="28">
        <v>1444568</v>
      </c>
      <c r="AE17" s="28"/>
      <c r="AF17" s="28">
        <v>377</v>
      </c>
      <c r="AG17" s="28">
        <v>3018353</v>
      </c>
      <c r="AH17" s="29">
        <v>4708654</v>
      </c>
    </row>
    <row r="18" spans="2:34" x14ac:dyDescent="0.25">
      <c r="B18" s="30" t="s">
        <v>14</v>
      </c>
      <c r="C18" s="21" t="s">
        <v>15</v>
      </c>
      <c r="D18" s="22"/>
      <c r="E18" s="22"/>
      <c r="F18" s="22">
        <v>20</v>
      </c>
      <c r="G18" s="22">
        <v>1322</v>
      </c>
      <c r="H18" s="22">
        <v>3077</v>
      </c>
      <c r="I18" s="22">
        <v>33</v>
      </c>
      <c r="J18" s="22">
        <v>22259</v>
      </c>
      <c r="K18" s="22"/>
      <c r="L18" s="22"/>
      <c r="M18" s="22">
        <v>341</v>
      </c>
      <c r="N18" s="22"/>
      <c r="O18" s="23">
        <v>27052</v>
      </c>
      <c r="P18" s="22">
        <v>150618</v>
      </c>
      <c r="Q18" s="22">
        <v>8365</v>
      </c>
      <c r="R18" s="22">
        <v>6944</v>
      </c>
      <c r="S18" s="23">
        <v>165927</v>
      </c>
      <c r="T18" s="22">
        <v>7990</v>
      </c>
      <c r="U18" s="22">
        <v>510</v>
      </c>
      <c r="V18" s="22">
        <v>8509</v>
      </c>
      <c r="W18" s="22">
        <v>69618</v>
      </c>
      <c r="X18" s="22">
        <v>14237</v>
      </c>
      <c r="Y18" s="22">
        <v>3159</v>
      </c>
      <c r="Z18" s="22"/>
      <c r="AA18" s="22">
        <v>40918</v>
      </c>
      <c r="AB18" s="22">
        <v>29985</v>
      </c>
      <c r="AC18" s="22">
        <v>22329</v>
      </c>
      <c r="AD18" s="22">
        <v>29835</v>
      </c>
      <c r="AE18" s="22">
        <v>22</v>
      </c>
      <c r="AF18" s="22">
        <v>568</v>
      </c>
      <c r="AG18" s="23">
        <v>227680</v>
      </c>
      <c r="AH18" s="24">
        <v>420659</v>
      </c>
    </row>
    <row r="19" spans="2:34" x14ac:dyDescent="0.25">
      <c r="B19" s="20"/>
      <c r="C19" s="21" t="s">
        <v>16</v>
      </c>
      <c r="D19" s="22"/>
      <c r="E19" s="22"/>
      <c r="F19" s="22">
        <v>2192</v>
      </c>
      <c r="G19" s="22">
        <v>2381</v>
      </c>
      <c r="H19" s="22">
        <v>1793</v>
      </c>
      <c r="I19" s="22">
        <v>269</v>
      </c>
      <c r="J19" s="22">
        <v>5835</v>
      </c>
      <c r="K19" s="22"/>
      <c r="L19" s="22"/>
      <c r="M19" s="22"/>
      <c r="N19" s="22"/>
      <c r="O19" s="23">
        <v>12470</v>
      </c>
      <c r="P19" s="22">
        <v>48883</v>
      </c>
      <c r="Q19" s="22">
        <v>14964</v>
      </c>
      <c r="R19" s="22">
        <v>5111</v>
      </c>
      <c r="S19" s="23">
        <v>68958</v>
      </c>
      <c r="T19" s="22">
        <v>1077</v>
      </c>
      <c r="U19" s="22">
        <v>33</v>
      </c>
      <c r="V19" s="22">
        <v>1080</v>
      </c>
      <c r="W19" s="22">
        <v>55143</v>
      </c>
      <c r="X19" s="22">
        <v>6094</v>
      </c>
      <c r="Y19" s="22">
        <v>7110</v>
      </c>
      <c r="Z19" s="22"/>
      <c r="AA19" s="22">
        <v>26651</v>
      </c>
      <c r="AB19" s="22">
        <v>29486</v>
      </c>
      <c r="AC19" s="22">
        <v>11902</v>
      </c>
      <c r="AD19" s="22">
        <v>75148</v>
      </c>
      <c r="AE19" s="22"/>
      <c r="AF19" s="22">
        <v>31</v>
      </c>
      <c r="AG19" s="23">
        <v>213755</v>
      </c>
      <c r="AH19" s="24">
        <v>295183</v>
      </c>
    </row>
    <row r="20" spans="2:34" x14ac:dyDescent="0.25">
      <c r="B20" s="25"/>
      <c r="C20" s="21" t="s">
        <v>17</v>
      </c>
      <c r="D20" s="22"/>
      <c r="E20" s="22"/>
      <c r="F20" s="22">
        <v>55</v>
      </c>
      <c r="G20" s="22">
        <v>1230</v>
      </c>
      <c r="H20" s="22">
        <v>4122</v>
      </c>
      <c r="I20" s="22">
        <v>18</v>
      </c>
      <c r="J20" s="22">
        <v>10555</v>
      </c>
      <c r="K20" s="22"/>
      <c r="L20" s="22"/>
      <c r="M20" s="22"/>
      <c r="N20" s="22"/>
      <c r="O20" s="23">
        <v>15980</v>
      </c>
      <c r="P20" s="22">
        <v>216046</v>
      </c>
      <c r="Q20" s="22">
        <v>20255</v>
      </c>
      <c r="R20" s="22">
        <v>7261</v>
      </c>
      <c r="S20" s="23">
        <v>243562</v>
      </c>
      <c r="T20" s="22">
        <v>9842</v>
      </c>
      <c r="U20" s="22">
        <v>430</v>
      </c>
      <c r="V20" s="22">
        <v>3925</v>
      </c>
      <c r="W20" s="22">
        <v>126002</v>
      </c>
      <c r="X20" s="22">
        <v>13569</v>
      </c>
      <c r="Y20" s="22">
        <v>12526</v>
      </c>
      <c r="Z20" s="22"/>
      <c r="AA20" s="22">
        <v>60337</v>
      </c>
      <c r="AB20" s="22">
        <v>50437</v>
      </c>
      <c r="AC20" s="22">
        <v>23251</v>
      </c>
      <c r="AD20" s="22">
        <v>73468</v>
      </c>
      <c r="AE20" s="22"/>
      <c r="AF20" s="22">
        <v>473</v>
      </c>
      <c r="AG20" s="23">
        <v>374260</v>
      </c>
      <c r="AH20" s="24">
        <v>633802</v>
      </c>
    </row>
    <row r="21" spans="2:34" x14ac:dyDescent="0.25">
      <c r="B21" s="26" t="s">
        <v>18</v>
      </c>
      <c r="C21" s="27"/>
      <c r="D21" s="28"/>
      <c r="E21" s="28"/>
      <c r="F21" s="28">
        <v>2267</v>
      </c>
      <c r="G21" s="28">
        <v>4933</v>
      </c>
      <c r="H21" s="28">
        <v>8992</v>
      </c>
      <c r="I21" s="28">
        <v>320</v>
      </c>
      <c r="J21" s="28">
        <v>38649</v>
      </c>
      <c r="K21" s="28"/>
      <c r="L21" s="28"/>
      <c r="M21" s="28">
        <v>341</v>
      </c>
      <c r="N21" s="28"/>
      <c r="O21" s="28">
        <v>55502</v>
      </c>
      <c r="P21" s="28">
        <v>415547</v>
      </c>
      <c r="Q21" s="28">
        <v>43584</v>
      </c>
      <c r="R21" s="28">
        <v>19316</v>
      </c>
      <c r="S21" s="28">
        <v>478447</v>
      </c>
      <c r="T21" s="28">
        <v>18909</v>
      </c>
      <c r="U21" s="28">
        <v>973</v>
      </c>
      <c r="V21" s="28">
        <v>13514</v>
      </c>
      <c r="W21" s="28">
        <v>250763</v>
      </c>
      <c r="X21" s="28">
        <v>33900</v>
      </c>
      <c r="Y21" s="28">
        <v>22795</v>
      </c>
      <c r="Z21" s="28"/>
      <c r="AA21" s="28">
        <v>127906</v>
      </c>
      <c r="AB21" s="28">
        <v>109908</v>
      </c>
      <c r="AC21" s="28">
        <v>57482</v>
      </c>
      <c r="AD21" s="28">
        <v>178451</v>
      </c>
      <c r="AE21" s="28">
        <v>22</v>
      </c>
      <c r="AF21" s="28">
        <v>1072</v>
      </c>
      <c r="AG21" s="28">
        <v>815695</v>
      </c>
      <c r="AH21" s="29">
        <v>1349644</v>
      </c>
    </row>
    <row r="22" spans="2:34" x14ac:dyDescent="0.25">
      <c r="B22" s="31" t="s">
        <v>19</v>
      </c>
      <c r="C22" s="21" t="s">
        <v>19</v>
      </c>
      <c r="D22" s="22"/>
      <c r="E22" s="22"/>
      <c r="F22" s="22"/>
      <c r="G22" s="22">
        <v>202</v>
      </c>
      <c r="H22" s="22">
        <v>877</v>
      </c>
      <c r="I22" s="22">
        <v>26</v>
      </c>
      <c r="J22" s="22">
        <v>7629</v>
      </c>
      <c r="K22" s="22"/>
      <c r="L22" s="22"/>
      <c r="M22" s="22">
        <v>55</v>
      </c>
      <c r="N22" s="22"/>
      <c r="O22" s="23">
        <v>8789</v>
      </c>
      <c r="P22" s="22"/>
      <c r="Q22" s="22">
        <v>25</v>
      </c>
      <c r="R22" s="22">
        <v>647</v>
      </c>
      <c r="S22" s="23">
        <v>672</v>
      </c>
      <c r="T22" s="22"/>
      <c r="U22" s="22"/>
      <c r="V22" s="22">
        <v>4947</v>
      </c>
      <c r="W22" s="22"/>
      <c r="X22" s="22"/>
      <c r="Y22" s="22"/>
      <c r="Z22" s="22">
        <v>4983</v>
      </c>
      <c r="AA22" s="22"/>
      <c r="AB22" s="22">
        <v>5439</v>
      </c>
      <c r="AC22" s="22">
        <v>4145</v>
      </c>
      <c r="AD22" s="22"/>
      <c r="AE22" s="22"/>
      <c r="AF22" s="22">
        <v>1303</v>
      </c>
      <c r="AG22" s="23">
        <v>20817</v>
      </c>
      <c r="AH22" s="24">
        <v>30278</v>
      </c>
    </row>
    <row r="23" spans="2:34" x14ac:dyDescent="0.25">
      <c r="B23" s="26" t="s">
        <v>20</v>
      </c>
      <c r="C23" s="27"/>
      <c r="D23" s="28"/>
      <c r="E23" s="28"/>
      <c r="F23" s="28"/>
      <c r="G23" s="28">
        <v>202</v>
      </c>
      <c r="H23" s="28">
        <v>877</v>
      </c>
      <c r="I23" s="28">
        <v>26</v>
      </c>
      <c r="J23" s="28">
        <v>7629</v>
      </c>
      <c r="K23" s="28"/>
      <c r="L23" s="28"/>
      <c r="M23" s="28">
        <v>55</v>
      </c>
      <c r="N23" s="28"/>
      <c r="O23" s="28">
        <v>8789</v>
      </c>
      <c r="P23" s="28"/>
      <c r="Q23" s="28">
        <v>25</v>
      </c>
      <c r="R23" s="28">
        <v>647</v>
      </c>
      <c r="S23" s="28">
        <v>672</v>
      </c>
      <c r="T23" s="28"/>
      <c r="U23" s="28"/>
      <c r="V23" s="28">
        <v>4947</v>
      </c>
      <c r="W23" s="28"/>
      <c r="X23" s="28"/>
      <c r="Y23" s="28"/>
      <c r="Z23" s="28">
        <v>4983</v>
      </c>
      <c r="AA23" s="28"/>
      <c r="AB23" s="28">
        <v>5439</v>
      </c>
      <c r="AC23" s="28">
        <v>4145</v>
      </c>
      <c r="AD23" s="28"/>
      <c r="AE23" s="28"/>
      <c r="AF23" s="28">
        <v>1303</v>
      </c>
      <c r="AG23" s="28">
        <v>20817</v>
      </c>
      <c r="AH23" s="29">
        <v>30278</v>
      </c>
    </row>
    <row r="24" spans="2:34" x14ac:dyDescent="0.25">
      <c r="B24" s="31" t="s">
        <v>21</v>
      </c>
      <c r="C24" s="21" t="s">
        <v>21</v>
      </c>
      <c r="D24" s="22"/>
      <c r="E24" s="22">
        <v>5300</v>
      </c>
      <c r="F24" s="22"/>
      <c r="G24" s="22"/>
      <c r="H24" s="22"/>
      <c r="I24" s="22"/>
      <c r="J24" s="22"/>
      <c r="K24" s="22"/>
      <c r="L24" s="22"/>
      <c r="M24" s="22"/>
      <c r="N24" s="22">
        <v>42</v>
      </c>
      <c r="O24" s="23">
        <v>5342</v>
      </c>
      <c r="P24" s="22">
        <v>72365</v>
      </c>
      <c r="Q24" s="22">
        <v>8915</v>
      </c>
      <c r="R24" s="22"/>
      <c r="S24" s="23">
        <v>81280</v>
      </c>
      <c r="T24" s="22">
        <v>54</v>
      </c>
      <c r="U24" s="22"/>
      <c r="V24" s="22"/>
      <c r="W24" s="22">
        <v>6145</v>
      </c>
      <c r="X24" s="22"/>
      <c r="Y24" s="22"/>
      <c r="Z24" s="22"/>
      <c r="AA24" s="22">
        <v>63016</v>
      </c>
      <c r="AB24" s="22">
        <v>151921</v>
      </c>
      <c r="AC24" s="22">
        <v>25837</v>
      </c>
      <c r="AD24" s="22">
        <v>463058</v>
      </c>
      <c r="AE24" s="22">
        <v>24205</v>
      </c>
      <c r="AF24" s="22"/>
      <c r="AG24" s="23">
        <v>734236</v>
      </c>
      <c r="AH24" s="24">
        <v>820858</v>
      </c>
    </row>
    <row r="25" spans="2:34" x14ac:dyDescent="0.25">
      <c r="B25" s="26" t="s">
        <v>22</v>
      </c>
      <c r="C25" s="27"/>
      <c r="D25" s="28"/>
      <c r="E25" s="28">
        <v>5300</v>
      </c>
      <c r="F25" s="28"/>
      <c r="G25" s="28"/>
      <c r="H25" s="28"/>
      <c r="I25" s="28"/>
      <c r="J25" s="28"/>
      <c r="K25" s="28"/>
      <c r="L25" s="28"/>
      <c r="M25" s="28"/>
      <c r="N25" s="28">
        <v>42</v>
      </c>
      <c r="O25" s="28">
        <v>5342</v>
      </c>
      <c r="P25" s="28">
        <v>72365</v>
      </c>
      <c r="Q25" s="28">
        <v>8915</v>
      </c>
      <c r="R25" s="28"/>
      <c r="S25" s="28">
        <v>81280</v>
      </c>
      <c r="T25" s="28">
        <v>54</v>
      </c>
      <c r="U25" s="28"/>
      <c r="V25" s="28"/>
      <c r="W25" s="28">
        <v>6145</v>
      </c>
      <c r="X25" s="28"/>
      <c r="Y25" s="28"/>
      <c r="Z25" s="28"/>
      <c r="AA25" s="28">
        <v>63016</v>
      </c>
      <c r="AB25" s="28">
        <v>151921</v>
      </c>
      <c r="AC25" s="28">
        <v>25837</v>
      </c>
      <c r="AD25" s="28">
        <v>463058</v>
      </c>
      <c r="AE25" s="28">
        <v>24205</v>
      </c>
      <c r="AF25" s="28"/>
      <c r="AG25" s="28">
        <v>734236</v>
      </c>
      <c r="AH25" s="29">
        <v>820858</v>
      </c>
    </row>
    <row r="26" spans="2:34" x14ac:dyDescent="0.25">
      <c r="B26" s="30" t="s">
        <v>23</v>
      </c>
      <c r="C26" s="21" t="s">
        <v>24</v>
      </c>
      <c r="D26" s="22">
        <v>227</v>
      </c>
      <c r="E26" s="22"/>
      <c r="F26" s="22"/>
      <c r="G26" s="22">
        <v>11</v>
      </c>
      <c r="H26" s="22"/>
      <c r="I26" s="22"/>
      <c r="J26" s="22">
        <v>4999</v>
      </c>
      <c r="K26" s="22"/>
      <c r="L26" s="22">
        <v>50</v>
      </c>
      <c r="M26" s="22"/>
      <c r="N26" s="22"/>
      <c r="O26" s="23">
        <v>5287</v>
      </c>
      <c r="P26" s="22">
        <v>252755</v>
      </c>
      <c r="Q26" s="22">
        <v>6497</v>
      </c>
      <c r="R26" s="22">
        <v>3592</v>
      </c>
      <c r="S26" s="23">
        <v>262844</v>
      </c>
      <c r="T26" s="22">
        <v>2003</v>
      </c>
      <c r="U26" s="22"/>
      <c r="V26" s="22">
        <v>1399</v>
      </c>
      <c r="W26" s="22">
        <v>237</v>
      </c>
      <c r="X26" s="22">
        <v>7184</v>
      </c>
      <c r="Y26" s="22">
        <v>51694</v>
      </c>
      <c r="Z26" s="22"/>
      <c r="AA26" s="22">
        <v>60624</v>
      </c>
      <c r="AB26" s="22">
        <v>35466</v>
      </c>
      <c r="AC26" s="22">
        <v>23681</v>
      </c>
      <c r="AD26" s="22">
        <v>197158</v>
      </c>
      <c r="AE26" s="22"/>
      <c r="AF26" s="22">
        <v>199</v>
      </c>
      <c r="AG26" s="23">
        <v>379645</v>
      </c>
      <c r="AH26" s="24">
        <v>647776</v>
      </c>
    </row>
    <row r="27" spans="2:34" x14ac:dyDescent="0.25">
      <c r="B27" s="20"/>
      <c r="C27" s="21" t="s">
        <v>25</v>
      </c>
      <c r="D27" s="22"/>
      <c r="E27" s="22"/>
      <c r="F27" s="22">
        <v>419</v>
      </c>
      <c r="G27" s="22"/>
      <c r="H27" s="22">
        <v>15</v>
      </c>
      <c r="I27" s="22"/>
      <c r="J27" s="22">
        <v>4423</v>
      </c>
      <c r="K27" s="22"/>
      <c r="L27" s="22">
        <v>7</v>
      </c>
      <c r="M27" s="22"/>
      <c r="N27" s="22"/>
      <c r="O27" s="23">
        <v>4864</v>
      </c>
      <c r="P27" s="22">
        <v>54806</v>
      </c>
      <c r="Q27" s="22">
        <v>3500</v>
      </c>
      <c r="R27" s="22">
        <v>1955</v>
      </c>
      <c r="S27" s="23">
        <v>60261</v>
      </c>
      <c r="T27" s="22">
        <v>1267</v>
      </c>
      <c r="U27" s="22">
        <v>82</v>
      </c>
      <c r="V27" s="22">
        <v>849</v>
      </c>
      <c r="W27" s="22">
        <v>4002</v>
      </c>
      <c r="X27" s="22">
        <v>6392</v>
      </c>
      <c r="Y27" s="22">
        <v>4907</v>
      </c>
      <c r="Z27" s="22"/>
      <c r="AA27" s="22">
        <v>13717</v>
      </c>
      <c r="AB27" s="22">
        <v>18028</v>
      </c>
      <c r="AC27" s="22">
        <v>3181</v>
      </c>
      <c r="AD27" s="22">
        <v>335331</v>
      </c>
      <c r="AE27" s="22"/>
      <c r="AF27" s="22">
        <v>325</v>
      </c>
      <c r="AG27" s="23">
        <v>388081</v>
      </c>
      <c r="AH27" s="24">
        <v>453206</v>
      </c>
    </row>
    <row r="28" spans="2:34" x14ac:dyDescent="0.25">
      <c r="B28" s="25"/>
      <c r="C28" s="21" t="s">
        <v>26</v>
      </c>
      <c r="D28" s="22">
        <v>25</v>
      </c>
      <c r="E28" s="22"/>
      <c r="F28" s="22">
        <v>409</v>
      </c>
      <c r="G28" s="22">
        <v>343</v>
      </c>
      <c r="H28" s="22">
        <v>119</v>
      </c>
      <c r="I28" s="22">
        <v>49</v>
      </c>
      <c r="J28" s="22">
        <v>12747</v>
      </c>
      <c r="K28" s="22"/>
      <c r="L28" s="22">
        <v>755</v>
      </c>
      <c r="M28" s="22"/>
      <c r="N28" s="22"/>
      <c r="O28" s="23">
        <v>14447</v>
      </c>
      <c r="P28" s="22">
        <v>317491</v>
      </c>
      <c r="Q28" s="22">
        <v>14048</v>
      </c>
      <c r="R28" s="22">
        <v>4389</v>
      </c>
      <c r="S28" s="23">
        <v>335928</v>
      </c>
      <c r="T28" s="22">
        <v>12754</v>
      </c>
      <c r="U28" s="22">
        <v>198</v>
      </c>
      <c r="V28" s="22">
        <v>2238</v>
      </c>
      <c r="W28" s="22">
        <v>6734</v>
      </c>
      <c r="X28" s="22">
        <v>22358</v>
      </c>
      <c r="Y28" s="22">
        <v>20897</v>
      </c>
      <c r="Z28" s="22"/>
      <c r="AA28" s="22">
        <v>38074</v>
      </c>
      <c r="AB28" s="22">
        <v>51561</v>
      </c>
      <c r="AC28" s="22">
        <v>16069</v>
      </c>
      <c r="AD28" s="22">
        <v>230180</v>
      </c>
      <c r="AE28" s="22"/>
      <c r="AF28" s="22">
        <v>1133</v>
      </c>
      <c r="AG28" s="23">
        <v>402196</v>
      </c>
      <c r="AH28" s="24">
        <v>752571</v>
      </c>
    </row>
    <row r="29" spans="2:34" x14ac:dyDescent="0.25">
      <c r="B29" s="26" t="s">
        <v>27</v>
      </c>
      <c r="C29" s="27"/>
      <c r="D29" s="28">
        <v>252</v>
      </c>
      <c r="E29" s="28"/>
      <c r="F29" s="28">
        <v>828</v>
      </c>
      <c r="G29" s="28">
        <v>354</v>
      </c>
      <c r="H29" s="28">
        <v>134</v>
      </c>
      <c r="I29" s="28">
        <v>49</v>
      </c>
      <c r="J29" s="28">
        <v>22169</v>
      </c>
      <c r="K29" s="28"/>
      <c r="L29" s="28">
        <v>812</v>
      </c>
      <c r="M29" s="28"/>
      <c r="N29" s="28"/>
      <c r="O29" s="28">
        <v>24598</v>
      </c>
      <c r="P29" s="28">
        <v>625052</v>
      </c>
      <c r="Q29" s="28">
        <v>24045</v>
      </c>
      <c r="R29" s="28">
        <v>9936</v>
      </c>
      <c r="S29" s="28">
        <v>659033</v>
      </c>
      <c r="T29" s="28">
        <v>16024</v>
      </c>
      <c r="U29" s="28">
        <v>280</v>
      </c>
      <c r="V29" s="28">
        <v>4486</v>
      </c>
      <c r="W29" s="28">
        <v>10973</v>
      </c>
      <c r="X29" s="28">
        <v>35934</v>
      </c>
      <c r="Y29" s="28">
        <v>77498</v>
      </c>
      <c r="Z29" s="28"/>
      <c r="AA29" s="28">
        <v>112415</v>
      </c>
      <c r="AB29" s="28">
        <v>105055</v>
      </c>
      <c r="AC29" s="28">
        <v>42931</v>
      </c>
      <c r="AD29" s="28">
        <v>762669</v>
      </c>
      <c r="AE29" s="28"/>
      <c r="AF29" s="28">
        <v>1657</v>
      </c>
      <c r="AG29" s="28">
        <v>1169922</v>
      </c>
      <c r="AH29" s="29">
        <v>1853553</v>
      </c>
    </row>
    <row r="30" spans="2:34" x14ac:dyDescent="0.25">
      <c r="B30" s="31" t="s">
        <v>28</v>
      </c>
      <c r="C30" s="21" t="s">
        <v>30</v>
      </c>
      <c r="D30" s="22">
        <v>74</v>
      </c>
      <c r="E30" s="22"/>
      <c r="F30" s="22"/>
      <c r="G30" s="22"/>
      <c r="H30" s="22"/>
      <c r="I30" s="22"/>
      <c r="J30" s="22"/>
      <c r="K30" s="22"/>
      <c r="L30" s="22">
        <v>34</v>
      </c>
      <c r="M30" s="22"/>
      <c r="N30" s="22"/>
      <c r="O30" s="23">
        <v>108</v>
      </c>
      <c r="P30" s="22"/>
      <c r="Q30" s="22"/>
      <c r="R30" s="22"/>
      <c r="S30" s="23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  <c r="AH30" s="24">
        <v>108</v>
      </c>
    </row>
    <row r="31" spans="2:34" x14ac:dyDescent="0.25">
      <c r="B31" s="26" t="s">
        <v>31</v>
      </c>
      <c r="C31" s="27"/>
      <c r="D31" s="28">
        <v>74</v>
      </c>
      <c r="E31" s="28"/>
      <c r="F31" s="28"/>
      <c r="G31" s="28"/>
      <c r="H31" s="28"/>
      <c r="I31" s="28"/>
      <c r="J31" s="28"/>
      <c r="K31" s="28"/>
      <c r="L31" s="28">
        <v>34</v>
      </c>
      <c r="M31" s="28"/>
      <c r="N31" s="28"/>
      <c r="O31" s="28">
        <v>108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9">
        <v>108</v>
      </c>
    </row>
    <row r="32" spans="2:34" x14ac:dyDescent="0.25">
      <c r="B32" s="31" t="s">
        <v>32</v>
      </c>
      <c r="C32" s="21" t="s">
        <v>32</v>
      </c>
      <c r="D32" s="22"/>
      <c r="E32" s="22"/>
      <c r="F32" s="22"/>
      <c r="G32" s="22">
        <v>125</v>
      </c>
      <c r="H32" s="22">
        <v>795</v>
      </c>
      <c r="I32" s="22"/>
      <c r="J32" s="22">
        <v>1157</v>
      </c>
      <c r="K32" s="22">
        <v>12</v>
      </c>
      <c r="L32" s="22"/>
      <c r="M32" s="22">
        <v>45</v>
      </c>
      <c r="N32" s="22"/>
      <c r="O32" s="23">
        <v>2134</v>
      </c>
      <c r="P32" s="22"/>
      <c r="Q32" s="22">
        <v>252</v>
      </c>
      <c r="R32" s="22">
        <v>1258</v>
      </c>
      <c r="S32" s="23">
        <v>1510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  <c r="AH32" s="24">
        <v>3644</v>
      </c>
    </row>
    <row r="33" spans="2:34" x14ac:dyDescent="0.25">
      <c r="B33" s="26" t="s">
        <v>33</v>
      </c>
      <c r="C33" s="27"/>
      <c r="D33" s="28"/>
      <c r="E33" s="28"/>
      <c r="F33" s="28"/>
      <c r="G33" s="28">
        <v>125</v>
      </c>
      <c r="H33" s="28">
        <v>795</v>
      </c>
      <c r="I33" s="28"/>
      <c r="J33" s="28">
        <v>1157</v>
      </c>
      <c r="K33" s="28">
        <v>12</v>
      </c>
      <c r="L33" s="28"/>
      <c r="M33" s="28">
        <v>45</v>
      </c>
      <c r="N33" s="28"/>
      <c r="O33" s="28">
        <v>2134</v>
      </c>
      <c r="P33" s="28"/>
      <c r="Q33" s="28">
        <v>252</v>
      </c>
      <c r="R33" s="28">
        <v>1258</v>
      </c>
      <c r="S33" s="28">
        <v>1510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>
        <v>3644</v>
      </c>
    </row>
    <row r="34" spans="2:34" x14ac:dyDescent="0.25">
      <c r="B34" s="30" t="s">
        <v>34</v>
      </c>
      <c r="C34" s="21" t="s">
        <v>35</v>
      </c>
      <c r="D34" s="22"/>
      <c r="E34" s="22"/>
      <c r="F34" s="22">
        <v>703</v>
      </c>
      <c r="G34" s="22">
        <v>792</v>
      </c>
      <c r="H34" s="22">
        <v>281</v>
      </c>
      <c r="I34" s="22">
        <v>513</v>
      </c>
      <c r="J34" s="22">
        <v>4601</v>
      </c>
      <c r="K34" s="22"/>
      <c r="L34" s="22">
        <v>223</v>
      </c>
      <c r="M34" s="22"/>
      <c r="N34" s="22"/>
      <c r="O34" s="23">
        <v>7113</v>
      </c>
      <c r="P34" s="22">
        <v>31787</v>
      </c>
      <c r="Q34" s="22">
        <v>7653</v>
      </c>
      <c r="R34" s="22">
        <v>4526</v>
      </c>
      <c r="S34" s="23">
        <v>43966</v>
      </c>
      <c r="T34" s="22">
        <v>1589</v>
      </c>
      <c r="U34" s="22"/>
      <c r="V34" s="22">
        <v>882</v>
      </c>
      <c r="W34" s="22">
        <v>11578</v>
      </c>
      <c r="X34" s="22">
        <v>2261</v>
      </c>
      <c r="Y34" s="22"/>
      <c r="Z34" s="22">
        <v>1272</v>
      </c>
      <c r="AA34" s="22">
        <v>29676</v>
      </c>
      <c r="AB34" s="22">
        <v>19388</v>
      </c>
      <c r="AC34" s="22">
        <v>5712</v>
      </c>
      <c r="AD34" s="22">
        <v>19317</v>
      </c>
      <c r="AE34" s="22"/>
      <c r="AF34" s="22">
        <v>379</v>
      </c>
      <c r="AG34" s="23">
        <v>92054</v>
      </c>
      <c r="AH34" s="24">
        <v>143133</v>
      </c>
    </row>
    <row r="35" spans="2:34" x14ac:dyDescent="0.25">
      <c r="B35" s="20"/>
      <c r="C35" s="21" t="s">
        <v>36</v>
      </c>
      <c r="D35" s="22"/>
      <c r="E35" s="22"/>
      <c r="F35" s="22">
        <v>2</v>
      </c>
      <c r="G35" s="22">
        <v>505</v>
      </c>
      <c r="H35" s="22">
        <v>4491</v>
      </c>
      <c r="I35" s="22"/>
      <c r="J35" s="22">
        <v>3970</v>
      </c>
      <c r="K35" s="22">
        <v>5</v>
      </c>
      <c r="L35" s="22">
        <v>2</v>
      </c>
      <c r="M35" s="22"/>
      <c r="N35" s="22"/>
      <c r="O35" s="23">
        <v>8975</v>
      </c>
      <c r="P35" s="22">
        <v>26067</v>
      </c>
      <c r="Q35" s="22">
        <v>7999</v>
      </c>
      <c r="R35" s="22">
        <v>3986</v>
      </c>
      <c r="S35" s="23">
        <v>38052</v>
      </c>
      <c r="T35" s="22">
        <v>1495</v>
      </c>
      <c r="U35" s="22"/>
      <c r="V35" s="22">
        <v>11197</v>
      </c>
      <c r="W35" s="22">
        <v>199543</v>
      </c>
      <c r="X35" s="22">
        <v>4618</v>
      </c>
      <c r="Y35" s="22"/>
      <c r="Z35" s="22">
        <v>175</v>
      </c>
      <c r="AA35" s="22">
        <v>20089</v>
      </c>
      <c r="AB35" s="22">
        <v>29721</v>
      </c>
      <c r="AC35" s="22">
        <v>5027</v>
      </c>
      <c r="AD35" s="22">
        <v>14004</v>
      </c>
      <c r="AE35" s="22"/>
      <c r="AF35" s="22"/>
      <c r="AG35" s="23">
        <v>285869</v>
      </c>
      <c r="AH35" s="24">
        <v>332896</v>
      </c>
    </row>
    <row r="36" spans="2:34" x14ac:dyDescent="0.25">
      <c r="B36" s="20"/>
      <c r="C36" s="21" t="s">
        <v>37</v>
      </c>
      <c r="D36" s="22"/>
      <c r="E36" s="22"/>
      <c r="F36" s="22">
        <v>45</v>
      </c>
      <c r="G36" s="22">
        <v>378</v>
      </c>
      <c r="H36" s="22">
        <v>1735</v>
      </c>
      <c r="I36" s="22"/>
      <c r="J36" s="22">
        <v>2339</v>
      </c>
      <c r="K36" s="22">
        <v>33</v>
      </c>
      <c r="L36" s="22"/>
      <c r="M36" s="22">
        <v>426</v>
      </c>
      <c r="N36" s="22"/>
      <c r="O36" s="23">
        <v>4956</v>
      </c>
      <c r="P36" s="22">
        <v>13870</v>
      </c>
      <c r="Q36" s="22">
        <v>5469</v>
      </c>
      <c r="R36" s="22">
        <v>1973</v>
      </c>
      <c r="S36" s="23">
        <v>21312</v>
      </c>
      <c r="T36" s="22">
        <v>2079</v>
      </c>
      <c r="U36" s="22"/>
      <c r="V36" s="22">
        <v>1889</v>
      </c>
      <c r="W36" s="22">
        <v>80060</v>
      </c>
      <c r="X36" s="22">
        <v>651</v>
      </c>
      <c r="Y36" s="22"/>
      <c r="Z36" s="22">
        <v>59</v>
      </c>
      <c r="AA36" s="22">
        <v>5065</v>
      </c>
      <c r="AB36" s="22">
        <v>11983</v>
      </c>
      <c r="AC36" s="22">
        <v>1143</v>
      </c>
      <c r="AD36" s="22">
        <v>990</v>
      </c>
      <c r="AE36" s="22"/>
      <c r="AF36" s="22"/>
      <c r="AG36" s="23">
        <v>103919</v>
      </c>
      <c r="AH36" s="24">
        <v>130187</v>
      </c>
    </row>
    <row r="37" spans="2:34" x14ac:dyDescent="0.25">
      <c r="B37" s="20"/>
      <c r="C37" s="21" t="s">
        <v>38</v>
      </c>
      <c r="D37" s="22"/>
      <c r="E37" s="22"/>
      <c r="F37" s="22"/>
      <c r="G37" s="22">
        <v>659</v>
      </c>
      <c r="H37" s="22">
        <v>700</v>
      </c>
      <c r="I37" s="22">
        <v>2</v>
      </c>
      <c r="J37" s="22">
        <v>1073</v>
      </c>
      <c r="K37" s="22">
        <v>10</v>
      </c>
      <c r="L37" s="22"/>
      <c r="M37" s="22">
        <v>15</v>
      </c>
      <c r="N37" s="22"/>
      <c r="O37" s="23">
        <v>2459</v>
      </c>
      <c r="P37" s="22">
        <v>31940</v>
      </c>
      <c r="Q37" s="22">
        <v>4795</v>
      </c>
      <c r="R37" s="22">
        <v>808</v>
      </c>
      <c r="S37" s="23">
        <v>37543</v>
      </c>
      <c r="T37" s="22">
        <v>1218</v>
      </c>
      <c r="U37" s="22"/>
      <c r="V37" s="22">
        <v>4049</v>
      </c>
      <c r="W37" s="22">
        <v>113421</v>
      </c>
      <c r="X37" s="22">
        <v>1590</v>
      </c>
      <c r="Y37" s="22"/>
      <c r="Z37" s="22">
        <v>60</v>
      </c>
      <c r="AA37" s="22">
        <v>20422</v>
      </c>
      <c r="AB37" s="22">
        <v>19521</v>
      </c>
      <c r="AC37" s="22">
        <v>2652</v>
      </c>
      <c r="AD37" s="22">
        <v>479</v>
      </c>
      <c r="AE37" s="22"/>
      <c r="AF37" s="22"/>
      <c r="AG37" s="23">
        <v>163412</v>
      </c>
      <c r="AH37" s="24">
        <v>203414</v>
      </c>
    </row>
    <row r="38" spans="2:34" x14ac:dyDescent="0.25">
      <c r="B38" s="20"/>
      <c r="C38" s="21" t="s">
        <v>39</v>
      </c>
      <c r="D38" s="22"/>
      <c r="E38" s="22"/>
      <c r="F38" s="22">
        <v>150</v>
      </c>
      <c r="G38" s="22">
        <v>360</v>
      </c>
      <c r="H38" s="22">
        <v>343</v>
      </c>
      <c r="I38" s="22">
        <v>117</v>
      </c>
      <c r="J38" s="22">
        <v>7616</v>
      </c>
      <c r="K38" s="22"/>
      <c r="L38" s="22">
        <v>58</v>
      </c>
      <c r="M38" s="22"/>
      <c r="N38" s="22"/>
      <c r="O38" s="23">
        <v>8644</v>
      </c>
      <c r="P38" s="22">
        <v>26723</v>
      </c>
      <c r="Q38" s="22">
        <v>12809</v>
      </c>
      <c r="R38" s="22">
        <v>9075</v>
      </c>
      <c r="S38" s="23">
        <v>48607</v>
      </c>
      <c r="T38" s="22">
        <v>3918</v>
      </c>
      <c r="U38" s="22"/>
      <c r="V38" s="22">
        <v>2053</v>
      </c>
      <c r="W38" s="22">
        <v>15061</v>
      </c>
      <c r="X38" s="22">
        <v>1357</v>
      </c>
      <c r="Y38" s="22"/>
      <c r="Z38" s="22">
        <v>374</v>
      </c>
      <c r="AA38" s="22">
        <v>44752</v>
      </c>
      <c r="AB38" s="22">
        <v>13862</v>
      </c>
      <c r="AC38" s="22">
        <v>20327</v>
      </c>
      <c r="AD38" s="22">
        <v>17436</v>
      </c>
      <c r="AE38" s="22"/>
      <c r="AF38" s="22">
        <v>692</v>
      </c>
      <c r="AG38" s="23">
        <v>119832</v>
      </c>
      <c r="AH38" s="24">
        <v>177083</v>
      </c>
    </row>
    <row r="39" spans="2:34" x14ac:dyDescent="0.25">
      <c r="B39" s="20"/>
      <c r="C39" s="21" t="s">
        <v>40</v>
      </c>
      <c r="D39" s="22"/>
      <c r="E39" s="22"/>
      <c r="F39" s="22"/>
      <c r="G39" s="22">
        <v>40</v>
      </c>
      <c r="H39" s="22">
        <v>578</v>
      </c>
      <c r="I39" s="22">
        <v>25</v>
      </c>
      <c r="J39" s="22">
        <v>859</v>
      </c>
      <c r="K39" s="22"/>
      <c r="L39" s="22">
        <v>10</v>
      </c>
      <c r="M39" s="22"/>
      <c r="N39" s="22"/>
      <c r="O39" s="23">
        <v>1512</v>
      </c>
      <c r="P39" s="22">
        <v>17389</v>
      </c>
      <c r="Q39" s="22">
        <v>4273</v>
      </c>
      <c r="R39" s="22">
        <v>1118</v>
      </c>
      <c r="S39" s="23">
        <v>22780</v>
      </c>
      <c r="T39" s="22">
        <v>6713</v>
      </c>
      <c r="U39" s="22"/>
      <c r="V39" s="22">
        <v>548</v>
      </c>
      <c r="W39" s="22">
        <v>11389</v>
      </c>
      <c r="X39" s="22">
        <v>1435</v>
      </c>
      <c r="Y39" s="22"/>
      <c r="Z39" s="22">
        <v>378</v>
      </c>
      <c r="AA39" s="22">
        <v>11522</v>
      </c>
      <c r="AB39" s="22">
        <v>6337</v>
      </c>
      <c r="AC39" s="22">
        <v>1985</v>
      </c>
      <c r="AD39" s="22">
        <v>3669</v>
      </c>
      <c r="AE39" s="22"/>
      <c r="AF39" s="22">
        <v>51</v>
      </c>
      <c r="AG39" s="23">
        <v>44027</v>
      </c>
      <c r="AH39" s="24">
        <v>68319</v>
      </c>
    </row>
    <row r="40" spans="2:34" x14ac:dyDescent="0.25">
      <c r="B40" s="20"/>
      <c r="C40" s="21" t="s">
        <v>41</v>
      </c>
      <c r="D40" s="22"/>
      <c r="E40" s="22"/>
      <c r="F40" s="22"/>
      <c r="G40" s="22">
        <v>5229</v>
      </c>
      <c r="H40" s="22">
        <v>5311</v>
      </c>
      <c r="I40" s="22"/>
      <c r="J40" s="22">
        <v>4435</v>
      </c>
      <c r="K40" s="22"/>
      <c r="L40" s="22"/>
      <c r="M40" s="22"/>
      <c r="N40" s="22"/>
      <c r="O40" s="23">
        <v>14975</v>
      </c>
      <c r="P40" s="22">
        <v>8884</v>
      </c>
      <c r="Q40" s="22">
        <v>13995</v>
      </c>
      <c r="R40" s="22">
        <v>2715</v>
      </c>
      <c r="S40" s="23">
        <v>25594</v>
      </c>
      <c r="T40" s="22">
        <v>158</v>
      </c>
      <c r="U40" s="22"/>
      <c r="V40" s="22">
        <v>8949</v>
      </c>
      <c r="W40" s="22">
        <v>103732</v>
      </c>
      <c r="X40" s="22">
        <v>2198</v>
      </c>
      <c r="Y40" s="22"/>
      <c r="Z40" s="22">
        <v>70</v>
      </c>
      <c r="AA40" s="22">
        <v>6998</v>
      </c>
      <c r="AB40" s="22">
        <v>19537</v>
      </c>
      <c r="AC40" s="22">
        <v>4774</v>
      </c>
      <c r="AD40" s="22">
        <v>13336</v>
      </c>
      <c r="AE40" s="22"/>
      <c r="AF40" s="22">
        <v>178</v>
      </c>
      <c r="AG40" s="23">
        <v>159930</v>
      </c>
      <c r="AH40" s="24">
        <v>200499</v>
      </c>
    </row>
    <row r="41" spans="2:34" x14ac:dyDescent="0.25">
      <c r="B41" s="20"/>
      <c r="C41" s="21" t="s">
        <v>42</v>
      </c>
      <c r="D41" s="22"/>
      <c r="E41" s="22"/>
      <c r="F41" s="22"/>
      <c r="G41" s="22">
        <v>36</v>
      </c>
      <c r="H41" s="22">
        <v>123</v>
      </c>
      <c r="I41" s="22">
        <v>43</v>
      </c>
      <c r="J41" s="22">
        <v>667</v>
      </c>
      <c r="K41" s="22">
        <v>2</v>
      </c>
      <c r="L41" s="22">
        <v>37</v>
      </c>
      <c r="M41" s="22"/>
      <c r="N41" s="22"/>
      <c r="O41" s="23">
        <v>908</v>
      </c>
      <c r="P41" s="22">
        <v>90943</v>
      </c>
      <c r="Q41" s="22">
        <v>11392</v>
      </c>
      <c r="R41" s="22">
        <v>2264</v>
      </c>
      <c r="S41" s="23">
        <v>104599</v>
      </c>
      <c r="T41" s="22">
        <v>1463</v>
      </c>
      <c r="U41" s="22"/>
      <c r="V41" s="22">
        <v>702</v>
      </c>
      <c r="W41" s="22">
        <v>32129</v>
      </c>
      <c r="X41" s="22">
        <v>4627</v>
      </c>
      <c r="Y41" s="22"/>
      <c r="Z41" s="22">
        <v>205</v>
      </c>
      <c r="AA41" s="22">
        <v>42866</v>
      </c>
      <c r="AB41" s="22">
        <v>22375</v>
      </c>
      <c r="AC41" s="22">
        <v>6214</v>
      </c>
      <c r="AD41" s="22">
        <v>3630</v>
      </c>
      <c r="AE41" s="22"/>
      <c r="AF41" s="22">
        <v>765</v>
      </c>
      <c r="AG41" s="23">
        <v>114976</v>
      </c>
      <c r="AH41" s="24">
        <v>220483</v>
      </c>
    </row>
    <row r="42" spans="2:34" x14ac:dyDescent="0.25">
      <c r="B42" s="25"/>
      <c r="C42" s="21" t="s">
        <v>43</v>
      </c>
      <c r="D42" s="22"/>
      <c r="E42" s="22"/>
      <c r="F42" s="22"/>
      <c r="G42" s="22">
        <v>734</v>
      </c>
      <c r="H42" s="22">
        <v>827</v>
      </c>
      <c r="I42" s="22"/>
      <c r="J42" s="22">
        <v>4233</v>
      </c>
      <c r="K42" s="22">
        <v>28</v>
      </c>
      <c r="L42" s="22"/>
      <c r="M42" s="22"/>
      <c r="N42" s="22"/>
      <c r="O42" s="23">
        <v>5822</v>
      </c>
      <c r="P42" s="22">
        <v>32940</v>
      </c>
      <c r="Q42" s="22">
        <v>10281</v>
      </c>
      <c r="R42" s="22">
        <v>2914</v>
      </c>
      <c r="S42" s="23">
        <v>46135</v>
      </c>
      <c r="T42" s="22">
        <v>1461</v>
      </c>
      <c r="U42" s="22"/>
      <c r="V42" s="22">
        <v>1995</v>
      </c>
      <c r="W42" s="22">
        <v>32142</v>
      </c>
      <c r="X42" s="22">
        <v>2271</v>
      </c>
      <c r="Y42" s="22"/>
      <c r="Z42" s="22"/>
      <c r="AA42" s="22">
        <v>16851</v>
      </c>
      <c r="AB42" s="22">
        <v>15444</v>
      </c>
      <c r="AC42" s="22">
        <v>6290</v>
      </c>
      <c r="AD42" s="22">
        <v>1781</v>
      </c>
      <c r="AE42" s="22"/>
      <c r="AF42" s="22">
        <v>593</v>
      </c>
      <c r="AG42" s="23">
        <v>78828</v>
      </c>
      <c r="AH42" s="24">
        <v>130785</v>
      </c>
    </row>
    <row r="43" spans="2:34" x14ac:dyDescent="0.25">
      <c r="B43" s="26" t="s">
        <v>44</v>
      </c>
      <c r="C43" s="27"/>
      <c r="D43" s="28"/>
      <c r="E43" s="28"/>
      <c r="F43" s="28">
        <v>900</v>
      </c>
      <c r="G43" s="28">
        <v>8733</v>
      </c>
      <c r="H43" s="28">
        <v>14389</v>
      </c>
      <c r="I43" s="28">
        <v>700</v>
      </c>
      <c r="J43" s="28">
        <v>29793</v>
      </c>
      <c r="K43" s="28">
        <v>78</v>
      </c>
      <c r="L43" s="28">
        <v>330</v>
      </c>
      <c r="M43" s="28">
        <v>441</v>
      </c>
      <c r="N43" s="28"/>
      <c r="O43" s="28">
        <v>55364</v>
      </c>
      <c r="P43" s="28">
        <v>280543</v>
      </c>
      <c r="Q43" s="28">
        <v>78666</v>
      </c>
      <c r="R43" s="28">
        <v>29379</v>
      </c>
      <c r="S43" s="28">
        <v>388588</v>
      </c>
      <c r="T43" s="28">
        <v>20094</v>
      </c>
      <c r="U43" s="28"/>
      <c r="V43" s="28">
        <v>32264</v>
      </c>
      <c r="W43" s="28">
        <v>599055</v>
      </c>
      <c r="X43" s="28">
        <v>21008</v>
      </c>
      <c r="Y43" s="28"/>
      <c r="Z43" s="28">
        <v>2593</v>
      </c>
      <c r="AA43" s="28">
        <v>198241</v>
      </c>
      <c r="AB43" s="28">
        <v>158168</v>
      </c>
      <c r="AC43" s="28">
        <v>54124</v>
      </c>
      <c r="AD43" s="28">
        <v>74642</v>
      </c>
      <c r="AE43" s="28"/>
      <c r="AF43" s="28">
        <v>2658</v>
      </c>
      <c r="AG43" s="28">
        <v>1162847</v>
      </c>
      <c r="AH43" s="29">
        <v>1606799</v>
      </c>
    </row>
    <row r="44" spans="2:34" x14ac:dyDescent="0.25">
      <c r="B44" s="30" t="s">
        <v>45</v>
      </c>
      <c r="C44" s="21" t="s">
        <v>46</v>
      </c>
      <c r="D44" s="22"/>
      <c r="E44" s="22"/>
      <c r="F44" s="22">
        <v>110</v>
      </c>
      <c r="G44" s="22">
        <v>600</v>
      </c>
      <c r="H44" s="22"/>
      <c r="I44" s="22">
        <v>80</v>
      </c>
      <c r="J44" s="22">
        <v>3050</v>
      </c>
      <c r="K44" s="22"/>
      <c r="L44" s="22">
        <v>250</v>
      </c>
      <c r="M44" s="22"/>
      <c r="N44" s="22"/>
      <c r="O44" s="23">
        <v>4090</v>
      </c>
      <c r="P44" s="22">
        <v>525000</v>
      </c>
      <c r="Q44" s="22">
        <v>75000</v>
      </c>
      <c r="R44" s="22">
        <v>20000</v>
      </c>
      <c r="S44" s="23">
        <v>620000</v>
      </c>
      <c r="T44" s="22">
        <v>5500</v>
      </c>
      <c r="U44" s="22"/>
      <c r="V44" s="22">
        <v>150</v>
      </c>
      <c r="W44" s="22">
        <v>550</v>
      </c>
      <c r="X44" s="22">
        <v>55000</v>
      </c>
      <c r="Y44" s="22"/>
      <c r="Z44" s="22">
        <v>25000</v>
      </c>
      <c r="AA44" s="22">
        <v>4500</v>
      </c>
      <c r="AB44" s="22">
        <v>170000</v>
      </c>
      <c r="AC44" s="22">
        <v>700</v>
      </c>
      <c r="AD44" s="22">
        <v>24000</v>
      </c>
      <c r="AE44" s="22"/>
      <c r="AF44" s="22"/>
      <c r="AG44" s="23">
        <v>285400</v>
      </c>
      <c r="AH44" s="24">
        <v>909490</v>
      </c>
    </row>
    <row r="45" spans="2:34" x14ac:dyDescent="0.25">
      <c r="B45" s="20"/>
      <c r="C45" s="21" t="s">
        <v>47</v>
      </c>
      <c r="D45" s="22"/>
      <c r="E45" s="22"/>
      <c r="F45" s="22">
        <v>9</v>
      </c>
      <c r="G45" s="22">
        <v>25503</v>
      </c>
      <c r="H45" s="22">
        <v>533</v>
      </c>
      <c r="I45" s="22">
        <v>473</v>
      </c>
      <c r="J45" s="22">
        <v>17292</v>
      </c>
      <c r="K45" s="22"/>
      <c r="L45" s="22">
        <v>1118</v>
      </c>
      <c r="M45" s="22"/>
      <c r="N45" s="22"/>
      <c r="O45" s="23">
        <v>44928</v>
      </c>
      <c r="P45" s="22">
        <v>140000</v>
      </c>
      <c r="Q45" s="22">
        <v>30000</v>
      </c>
      <c r="R45" s="22">
        <v>7000</v>
      </c>
      <c r="S45" s="23">
        <v>177000</v>
      </c>
      <c r="T45" s="22">
        <v>1700</v>
      </c>
      <c r="U45" s="22">
        <v>300</v>
      </c>
      <c r="V45" s="22">
        <v>5</v>
      </c>
      <c r="W45" s="22">
        <v>400</v>
      </c>
      <c r="X45" s="22">
        <v>22000</v>
      </c>
      <c r="Y45" s="22">
        <v>2500</v>
      </c>
      <c r="Z45" s="22">
        <v>1500</v>
      </c>
      <c r="AA45" s="22">
        <v>55000</v>
      </c>
      <c r="AB45" s="22">
        <v>270000</v>
      </c>
      <c r="AC45" s="22">
        <v>1500</v>
      </c>
      <c r="AD45" s="22">
        <v>12000</v>
      </c>
      <c r="AE45" s="22"/>
      <c r="AF45" s="22"/>
      <c r="AG45" s="23">
        <v>366905</v>
      </c>
      <c r="AH45" s="24">
        <v>588833</v>
      </c>
    </row>
    <row r="46" spans="2:34" x14ac:dyDescent="0.25">
      <c r="B46" s="20"/>
      <c r="C46" s="21" t="s">
        <v>48</v>
      </c>
      <c r="D46" s="22"/>
      <c r="E46" s="22"/>
      <c r="F46" s="22">
        <v>135</v>
      </c>
      <c r="G46" s="22">
        <v>5145</v>
      </c>
      <c r="H46" s="22">
        <v>1429</v>
      </c>
      <c r="I46" s="22">
        <v>3429</v>
      </c>
      <c r="J46" s="22">
        <v>10907</v>
      </c>
      <c r="K46" s="22"/>
      <c r="L46" s="22">
        <v>628</v>
      </c>
      <c r="M46" s="22"/>
      <c r="N46" s="22"/>
      <c r="O46" s="23">
        <v>21673</v>
      </c>
      <c r="P46" s="22">
        <v>425905</v>
      </c>
      <c r="Q46" s="22">
        <v>23361</v>
      </c>
      <c r="R46" s="22">
        <v>6286</v>
      </c>
      <c r="S46" s="23">
        <v>455552</v>
      </c>
      <c r="T46" s="22">
        <v>581</v>
      </c>
      <c r="U46" s="22"/>
      <c r="V46" s="22">
        <v>395</v>
      </c>
      <c r="W46" s="22">
        <v>22110</v>
      </c>
      <c r="X46" s="22">
        <v>17891</v>
      </c>
      <c r="Y46" s="22">
        <v>5677</v>
      </c>
      <c r="Z46" s="22">
        <v>5575</v>
      </c>
      <c r="AA46" s="22">
        <v>46606</v>
      </c>
      <c r="AB46" s="22">
        <v>50184</v>
      </c>
      <c r="AC46" s="22">
        <v>13818</v>
      </c>
      <c r="AD46" s="22">
        <v>49359</v>
      </c>
      <c r="AE46" s="22"/>
      <c r="AF46" s="22"/>
      <c r="AG46" s="23">
        <v>212196</v>
      </c>
      <c r="AH46" s="24">
        <v>689421</v>
      </c>
    </row>
    <row r="47" spans="2:34" x14ac:dyDescent="0.25">
      <c r="B47" s="20"/>
      <c r="C47" s="21" t="s">
        <v>49</v>
      </c>
      <c r="D47" s="22"/>
      <c r="E47" s="22"/>
      <c r="F47" s="22">
        <v>86</v>
      </c>
      <c r="G47" s="22">
        <v>5600</v>
      </c>
      <c r="H47" s="22">
        <v>4466</v>
      </c>
      <c r="I47" s="22">
        <v>942</v>
      </c>
      <c r="J47" s="22">
        <v>8586</v>
      </c>
      <c r="K47" s="22"/>
      <c r="L47" s="22">
        <v>341</v>
      </c>
      <c r="M47" s="22"/>
      <c r="N47" s="22"/>
      <c r="O47" s="23">
        <v>20021</v>
      </c>
      <c r="P47" s="22">
        <v>69516</v>
      </c>
      <c r="Q47" s="22">
        <v>14665</v>
      </c>
      <c r="R47" s="22">
        <v>4492</v>
      </c>
      <c r="S47" s="23">
        <v>88673</v>
      </c>
      <c r="T47" s="22">
        <v>1089</v>
      </c>
      <c r="U47" s="22"/>
      <c r="V47" s="22">
        <v>2594</v>
      </c>
      <c r="W47" s="22">
        <v>94345</v>
      </c>
      <c r="X47" s="22">
        <v>5404</v>
      </c>
      <c r="Y47" s="22">
        <v>1119</v>
      </c>
      <c r="Z47" s="22">
        <v>2981</v>
      </c>
      <c r="AA47" s="22">
        <v>72719</v>
      </c>
      <c r="AB47" s="22">
        <v>82892</v>
      </c>
      <c r="AC47" s="22">
        <v>18494</v>
      </c>
      <c r="AD47" s="22">
        <v>81480</v>
      </c>
      <c r="AE47" s="22"/>
      <c r="AF47" s="22"/>
      <c r="AG47" s="23">
        <v>363117</v>
      </c>
      <c r="AH47" s="24">
        <v>471811</v>
      </c>
    </row>
    <row r="48" spans="2:34" x14ac:dyDescent="0.25">
      <c r="B48" s="25"/>
      <c r="C48" s="21" t="s">
        <v>50</v>
      </c>
      <c r="D48" s="22"/>
      <c r="E48" s="22"/>
      <c r="F48" s="22">
        <v>3</v>
      </c>
      <c r="G48" s="22">
        <v>10683</v>
      </c>
      <c r="H48" s="22">
        <v>744</v>
      </c>
      <c r="I48" s="22">
        <v>1299</v>
      </c>
      <c r="J48" s="22">
        <v>10466</v>
      </c>
      <c r="K48" s="22"/>
      <c r="L48" s="22">
        <v>924</v>
      </c>
      <c r="M48" s="22"/>
      <c r="N48" s="22"/>
      <c r="O48" s="23">
        <v>24119</v>
      </c>
      <c r="P48" s="22">
        <v>744044</v>
      </c>
      <c r="Q48" s="22">
        <v>66596</v>
      </c>
      <c r="R48" s="22">
        <v>14387</v>
      </c>
      <c r="S48" s="23">
        <v>825027</v>
      </c>
      <c r="T48" s="22">
        <v>12858</v>
      </c>
      <c r="U48" s="22"/>
      <c r="V48" s="22">
        <v>505</v>
      </c>
      <c r="W48" s="22">
        <v>12959</v>
      </c>
      <c r="X48" s="22">
        <v>74266</v>
      </c>
      <c r="Y48" s="22">
        <v>11292</v>
      </c>
      <c r="Z48" s="22">
        <v>8688</v>
      </c>
      <c r="AA48" s="22">
        <v>200805</v>
      </c>
      <c r="AB48" s="22">
        <v>228873</v>
      </c>
      <c r="AC48" s="22">
        <v>38361</v>
      </c>
      <c r="AD48" s="22">
        <v>227419</v>
      </c>
      <c r="AE48" s="22"/>
      <c r="AF48" s="22"/>
      <c r="AG48" s="23">
        <v>816026</v>
      </c>
      <c r="AH48" s="24">
        <v>1665172</v>
      </c>
    </row>
    <row r="49" spans="2:34" x14ac:dyDescent="0.25">
      <c r="B49" s="26" t="s">
        <v>51</v>
      </c>
      <c r="C49" s="27"/>
      <c r="D49" s="28"/>
      <c r="E49" s="28"/>
      <c r="F49" s="28">
        <v>343</v>
      </c>
      <c r="G49" s="28">
        <v>47531</v>
      </c>
      <c r="H49" s="28">
        <v>7172</v>
      </c>
      <c r="I49" s="28">
        <v>6223</v>
      </c>
      <c r="J49" s="28">
        <v>50301</v>
      </c>
      <c r="K49" s="28"/>
      <c r="L49" s="28">
        <v>3261</v>
      </c>
      <c r="M49" s="28"/>
      <c r="N49" s="28"/>
      <c r="O49" s="28">
        <v>114831</v>
      </c>
      <c r="P49" s="28">
        <v>1904465</v>
      </c>
      <c r="Q49" s="28">
        <v>209622</v>
      </c>
      <c r="R49" s="28">
        <v>52165</v>
      </c>
      <c r="S49" s="28">
        <v>2166252</v>
      </c>
      <c r="T49" s="28">
        <v>21728</v>
      </c>
      <c r="U49" s="28">
        <v>300</v>
      </c>
      <c r="V49" s="28">
        <v>3649</v>
      </c>
      <c r="W49" s="28">
        <v>130364</v>
      </c>
      <c r="X49" s="28">
        <v>174561</v>
      </c>
      <c r="Y49" s="28">
        <v>20588</v>
      </c>
      <c r="Z49" s="28">
        <v>43744</v>
      </c>
      <c r="AA49" s="28">
        <v>379630</v>
      </c>
      <c r="AB49" s="28">
        <v>801949</v>
      </c>
      <c r="AC49" s="28">
        <v>72873</v>
      </c>
      <c r="AD49" s="28">
        <v>394258</v>
      </c>
      <c r="AE49" s="28"/>
      <c r="AF49" s="28"/>
      <c r="AG49" s="28">
        <v>2043644</v>
      </c>
      <c r="AH49" s="29">
        <v>4324727</v>
      </c>
    </row>
    <row r="50" spans="2:34" x14ac:dyDescent="0.25">
      <c r="B50" s="30" t="s">
        <v>52</v>
      </c>
      <c r="C50" s="21" t="s">
        <v>53</v>
      </c>
      <c r="D50" s="22"/>
      <c r="E50" s="22"/>
      <c r="F50" s="22">
        <v>30</v>
      </c>
      <c r="G50" s="22">
        <v>211</v>
      </c>
      <c r="H50" s="22">
        <v>512</v>
      </c>
      <c r="I50" s="22"/>
      <c r="J50" s="22">
        <v>9743</v>
      </c>
      <c r="K50" s="22"/>
      <c r="L50" s="22"/>
      <c r="M50" s="22">
        <v>47</v>
      </c>
      <c r="N50" s="22"/>
      <c r="O50" s="23">
        <v>10543</v>
      </c>
      <c r="P50" s="22">
        <v>19268</v>
      </c>
      <c r="Q50" s="22">
        <v>866</v>
      </c>
      <c r="R50" s="22">
        <v>1629</v>
      </c>
      <c r="S50" s="23">
        <v>21763</v>
      </c>
      <c r="T50" s="22">
        <v>1569</v>
      </c>
      <c r="U50" s="22">
        <v>226</v>
      </c>
      <c r="V50" s="22">
        <v>3364</v>
      </c>
      <c r="W50" s="22">
        <v>12210</v>
      </c>
      <c r="X50" s="22">
        <v>7516</v>
      </c>
      <c r="Y50" s="22">
        <v>8510</v>
      </c>
      <c r="Z50" s="22">
        <v>10735</v>
      </c>
      <c r="AA50" s="22">
        <v>55300</v>
      </c>
      <c r="AB50" s="22">
        <v>21961</v>
      </c>
      <c r="AC50" s="22">
        <v>5431</v>
      </c>
      <c r="AD50" s="22">
        <v>22173</v>
      </c>
      <c r="AE50" s="22"/>
      <c r="AF50" s="22"/>
      <c r="AG50" s="23">
        <v>148995</v>
      </c>
      <c r="AH50" s="24">
        <v>181301</v>
      </c>
    </row>
    <row r="51" spans="2:34" x14ac:dyDescent="0.25">
      <c r="B51" s="20"/>
      <c r="C51" s="21" t="s">
        <v>54</v>
      </c>
      <c r="D51" s="22"/>
      <c r="E51" s="22"/>
      <c r="F51" s="22"/>
      <c r="G51" s="22">
        <v>165</v>
      </c>
      <c r="H51" s="22">
        <v>558</v>
      </c>
      <c r="I51" s="22">
        <v>145</v>
      </c>
      <c r="J51" s="22">
        <v>11922</v>
      </c>
      <c r="K51" s="22"/>
      <c r="L51" s="22">
        <v>272</v>
      </c>
      <c r="M51" s="22">
        <v>287</v>
      </c>
      <c r="N51" s="22"/>
      <c r="O51" s="23">
        <v>13349</v>
      </c>
      <c r="P51" s="22">
        <v>9175</v>
      </c>
      <c r="Q51" s="22">
        <v>1348</v>
      </c>
      <c r="R51" s="22">
        <v>977</v>
      </c>
      <c r="S51" s="23">
        <v>11500</v>
      </c>
      <c r="T51" s="22">
        <v>3784</v>
      </c>
      <c r="U51" s="22">
        <v>418</v>
      </c>
      <c r="V51" s="22">
        <v>2796</v>
      </c>
      <c r="W51" s="22">
        <v>2708</v>
      </c>
      <c r="X51" s="22">
        <v>1101</v>
      </c>
      <c r="Y51" s="22">
        <v>10704</v>
      </c>
      <c r="Z51" s="22">
        <v>3818</v>
      </c>
      <c r="AA51" s="22">
        <v>15306</v>
      </c>
      <c r="AB51" s="22">
        <v>9268</v>
      </c>
      <c r="AC51" s="22">
        <v>5326</v>
      </c>
      <c r="AD51" s="22">
        <v>28494</v>
      </c>
      <c r="AE51" s="22"/>
      <c r="AF51" s="22"/>
      <c r="AG51" s="23">
        <v>83723</v>
      </c>
      <c r="AH51" s="24">
        <v>108572</v>
      </c>
    </row>
    <row r="52" spans="2:34" x14ac:dyDescent="0.25">
      <c r="B52" s="20"/>
      <c r="C52" s="21" t="s">
        <v>55</v>
      </c>
      <c r="D52" s="22"/>
      <c r="E52" s="22"/>
      <c r="F52" s="22">
        <v>7</v>
      </c>
      <c r="G52" s="22">
        <v>683</v>
      </c>
      <c r="H52" s="22">
        <v>771</v>
      </c>
      <c r="I52" s="22">
        <v>370</v>
      </c>
      <c r="J52" s="22">
        <v>7296</v>
      </c>
      <c r="K52" s="22"/>
      <c r="L52" s="22">
        <v>122</v>
      </c>
      <c r="M52" s="22">
        <v>462</v>
      </c>
      <c r="N52" s="22"/>
      <c r="O52" s="23">
        <v>9711</v>
      </c>
      <c r="P52" s="22">
        <v>80817</v>
      </c>
      <c r="Q52" s="22">
        <v>2319</v>
      </c>
      <c r="R52" s="22">
        <v>1787</v>
      </c>
      <c r="S52" s="23">
        <v>84923</v>
      </c>
      <c r="T52" s="22">
        <v>1188</v>
      </c>
      <c r="U52" s="22">
        <v>118</v>
      </c>
      <c r="V52" s="22">
        <v>1657</v>
      </c>
      <c r="W52" s="22">
        <v>14763</v>
      </c>
      <c r="X52" s="22">
        <v>15483</v>
      </c>
      <c r="Y52" s="22">
        <v>12390</v>
      </c>
      <c r="Z52" s="22">
        <v>1652</v>
      </c>
      <c r="AA52" s="22">
        <v>25914</v>
      </c>
      <c r="AB52" s="22">
        <v>33031</v>
      </c>
      <c r="AC52" s="22">
        <v>6435</v>
      </c>
      <c r="AD52" s="22">
        <v>88816</v>
      </c>
      <c r="AE52" s="22"/>
      <c r="AF52" s="22"/>
      <c r="AG52" s="23">
        <v>201447</v>
      </c>
      <c r="AH52" s="24">
        <v>296081</v>
      </c>
    </row>
    <row r="53" spans="2:34" x14ac:dyDescent="0.25">
      <c r="B53" s="25"/>
      <c r="C53" s="21" t="s">
        <v>56</v>
      </c>
      <c r="D53" s="22"/>
      <c r="E53" s="22"/>
      <c r="F53" s="22">
        <v>210</v>
      </c>
      <c r="G53" s="22"/>
      <c r="H53" s="22">
        <v>154</v>
      </c>
      <c r="I53" s="22"/>
      <c r="J53" s="22">
        <v>5191</v>
      </c>
      <c r="K53" s="22"/>
      <c r="L53" s="22"/>
      <c r="M53" s="22"/>
      <c r="N53" s="22"/>
      <c r="O53" s="23">
        <v>5555</v>
      </c>
      <c r="P53" s="22">
        <v>65682</v>
      </c>
      <c r="Q53" s="22">
        <v>1236</v>
      </c>
      <c r="R53" s="22">
        <v>1538</v>
      </c>
      <c r="S53" s="23">
        <v>68456</v>
      </c>
      <c r="T53" s="22">
        <v>45310</v>
      </c>
      <c r="U53" s="22">
        <v>132</v>
      </c>
      <c r="V53" s="22">
        <v>1446</v>
      </c>
      <c r="W53" s="22">
        <v>832</v>
      </c>
      <c r="X53" s="22">
        <v>5448</v>
      </c>
      <c r="Y53" s="22">
        <v>29512</v>
      </c>
      <c r="Z53" s="22">
        <v>109</v>
      </c>
      <c r="AA53" s="22">
        <v>26838</v>
      </c>
      <c r="AB53" s="22">
        <v>21933</v>
      </c>
      <c r="AC53" s="22">
        <v>5306</v>
      </c>
      <c r="AD53" s="22">
        <v>289966</v>
      </c>
      <c r="AE53" s="22"/>
      <c r="AF53" s="22"/>
      <c r="AG53" s="23">
        <v>426832</v>
      </c>
      <c r="AH53" s="24">
        <v>500843</v>
      </c>
    </row>
    <row r="54" spans="2:34" x14ac:dyDescent="0.25">
      <c r="B54" s="26" t="s">
        <v>57</v>
      </c>
      <c r="C54" s="27"/>
      <c r="D54" s="28"/>
      <c r="E54" s="28"/>
      <c r="F54" s="28">
        <v>247</v>
      </c>
      <c r="G54" s="28">
        <v>1059</v>
      </c>
      <c r="H54" s="28">
        <v>1995</v>
      </c>
      <c r="I54" s="28">
        <v>515</v>
      </c>
      <c r="J54" s="28">
        <v>34152</v>
      </c>
      <c r="K54" s="28"/>
      <c r="L54" s="28">
        <v>394</v>
      </c>
      <c r="M54" s="28">
        <v>796</v>
      </c>
      <c r="N54" s="28"/>
      <c r="O54" s="28">
        <v>39158</v>
      </c>
      <c r="P54" s="28">
        <v>174942</v>
      </c>
      <c r="Q54" s="28">
        <v>5769</v>
      </c>
      <c r="R54" s="28">
        <v>5931</v>
      </c>
      <c r="S54" s="28">
        <v>186642</v>
      </c>
      <c r="T54" s="28">
        <v>51851</v>
      </c>
      <c r="U54" s="28">
        <v>894</v>
      </c>
      <c r="V54" s="28">
        <v>9263</v>
      </c>
      <c r="W54" s="28">
        <v>30513</v>
      </c>
      <c r="X54" s="28">
        <v>29548</v>
      </c>
      <c r="Y54" s="28">
        <v>61116</v>
      </c>
      <c r="Z54" s="28">
        <v>16314</v>
      </c>
      <c r="AA54" s="28">
        <v>123358</v>
      </c>
      <c r="AB54" s="28">
        <v>86193</v>
      </c>
      <c r="AC54" s="28">
        <v>22498</v>
      </c>
      <c r="AD54" s="28">
        <v>429449</v>
      </c>
      <c r="AE54" s="28"/>
      <c r="AF54" s="28"/>
      <c r="AG54" s="28">
        <v>860997</v>
      </c>
      <c r="AH54" s="29">
        <v>1086797</v>
      </c>
    </row>
    <row r="55" spans="2:34" x14ac:dyDescent="0.25">
      <c r="B55" s="30" t="s">
        <v>58</v>
      </c>
      <c r="C55" s="21" t="s">
        <v>59</v>
      </c>
      <c r="D55" s="22">
        <v>6</v>
      </c>
      <c r="E55" s="22"/>
      <c r="F55" s="22"/>
      <c r="G55" s="22">
        <v>9037</v>
      </c>
      <c r="H55" s="22">
        <v>63</v>
      </c>
      <c r="I55" s="22">
        <v>1092</v>
      </c>
      <c r="J55" s="22">
        <v>7446</v>
      </c>
      <c r="K55" s="22"/>
      <c r="L55" s="22">
        <v>415</v>
      </c>
      <c r="M55" s="22"/>
      <c r="N55" s="22"/>
      <c r="O55" s="23">
        <v>18059</v>
      </c>
      <c r="P55" s="22">
        <v>42356</v>
      </c>
      <c r="Q55" s="22">
        <v>79831</v>
      </c>
      <c r="R55" s="22">
        <v>19931</v>
      </c>
      <c r="S55" s="23">
        <v>142118</v>
      </c>
      <c r="T55" s="22">
        <v>4848</v>
      </c>
      <c r="U55" s="22"/>
      <c r="V55" s="22"/>
      <c r="W55" s="22">
        <v>1581</v>
      </c>
      <c r="X55" s="22">
        <v>12589</v>
      </c>
      <c r="Y55" s="22">
        <v>34138</v>
      </c>
      <c r="Z55" s="22">
        <v>1102</v>
      </c>
      <c r="AA55" s="22">
        <v>97262</v>
      </c>
      <c r="AB55" s="22">
        <v>141925</v>
      </c>
      <c r="AC55" s="22">
        <v>58922</v>
      </c>
      <c r="AD55" s="22">
        <v>323487</v>
      </c>
      <c r="AE55" s="22"/>
      <c r="AF55" s="22"/>
      <c r="AG55" s="23">
        <v>675854</v>
      </c>
      <c r="AH55" s="24">
        <v>836031</v>
      </c>
    </row>
    <row r="56" spans="2:34" x14ac:dyDescent="0.25">
      <c r="B56" s="25"/>
      <c r="C56" s="21" t="s">
        <v>60</v>
      </c>
      <c r="D56" s="22">
        <v>15</v>
      </c>
      <c r="E56" s="22"/>
      <c r="F56" s="22">
        <v>243</v>
      </c>
      <c r="G56" s="22">
        <v>21126</v>
      </c>
      <c r="H56" s="22">
        <v>424</v>
      </c>
      <c r="I56" s="22">
        <v>1280</v>
      </c>
      <c r="J56" s="22">
        <v>11946</v>
      </c>
      <c r="K56" s="22"/>
      <c r="L56" s="22">
        <v>849</v>
      </c>
      <c r="M56" s="22"/>
      <c r="N56" s="22"/>
      <c r="O56" s="23">
        <v>35883</v>
      </c>
      <c r="P56" s="22">
        <v>22567</v>
      </c>
      <c r="Q56" s="22">
        <v>21368</v>
      </c>
      <c r="R56" s="22">
        <v>15592</v>
      </c>
      <c r="S56" s="23">
        <v>59527</v>
      </c>
      <c r="T56" s="22">
        <v>8663</v>
      </c>
      <c r="U56" s="22"/>
      <c r="V56" s="22"/>
      <c r="W56" s="22">
        <v>8757</v>
      </c>
      <c r="X56" s="22">
        <v>1965</v>
      </c>
      <c r="Y56" s="22">
        <v>15564</v>
      </c>
      <c r="Z56" s="22">
        <v>679</v>
      </c>
      <c r="AA56" s="22">
        <v>74917</v>
      </c>
      <c r="AB56" s="22">
        <v>90292</v>
      </c>
      <c r="AC56" s="22">
        <v>34825</v>
      </c>
      <c r="AD56" s="22">
        <v>204486</v>
      </c>
      <c r="AE56" s="22"/>
      <c r="AF56" s="22"/>
      <c r="AG56" s="23">
        <v>440148</v>
      </c>
      <c r="AH56" s="24">
        <v>535558</v>
      </c>
    </row>
    <row r="57" spans="2:34" x14ac:dyDescent="0.25">
      <c r="B57" s="26" t="s">
        <v>61</v>
      </c>
      <c r="C57" s="27"/>
      <c r="D57" s="28">
        <v>21</v>
      </c>
      <c r="E57" s="28"/>
      <c r="F57" s="28">
        <v>243</v>
      </c>
      <c r="G57" s="28">
        <v>30163</v>
      </c>
      <c r="H57" s="28">
        <v>487</v>
      </c>
      <c r="I57" s="28">
        <v>2372</v>
      </c>
      <c r="J57" s="28">
        <v>19392</v>
      </c>
      <c r="K57" s="28"/>
      <c r="L57" s="28">
        <v>1264</v>
      </c>
      <c r="M57" s="28"/>
      <c r="N57" s="28"/>
      <c r="O57" s="28">
        <v>53942</v>
      </c>
      <c r="P57" s="28">
        <v>64923</v>
      </c>
      <c r="Q57" s="28">
        <v>101199</v>
      </c>
      <c r="R57" s="28">
        <v>35523</v>
      </c>
      <c r="S57" s="28">
        <v>201645</v>
      </c>
      <c r="T57" s="28">
        <v>13511</v>
      </c>
      <c r="U57" s="28"/>
      <c r="V57" s="28"/>
      <c r="W57" s="28">
        <v>10338</v>
      </c>
      <c r="X57" s="28">
        <v>14554</v>
      </c>
      <c r="Y57" s="28">
        <v>49702</v>
      </c>
      <c r="Z57" s="28">
        <v>1781</v>
      </c>
      <c r="AA57" s="28">
        <v>172179</v>
      </c>
      <c r="AB57" s="28">
        <v>232217</v>
      </c>
      <c r="AC57" s="28">
        <v>93747</v>
      </c>
      <c r="AD57" s="28">
        <v>527973</v>
      </c>
      <c r="AE57" s="28"/>
      <c r="AF57" s="28"/>
      <c r="AG57" s="28">
        <v>1116002</v>
      </c>
      <c r="AH57" s="29">
        <v>1371589</v>
      </c>
    </row>
    <row r="58" spans="2:34" x14ac:dyDescent="0.25">
      <c r="B58" s="30" t="s">
        <v>62</v>
      </c>
      <c r="C58" s="21" t="s">
        <v>63</v>
      </c>
      <c r="D58" s="22"/>
      <c r="E58" s="22"/>
      <c r="F58" s="22"/>
      <c r="G58" s="22">
        <v>62</v>
      </c>
      <c r="H58" s="22">
        <v>1533</v>
      </c>
      <c r="I58" s="22"/>
      <c r="J58" s="22">
        <v>2148</v>
      </c>
      <c r="K58" s="22"/>
      <c r="L58" s="22"/>
      <c r="M58" s="22"/>
      <c r="N58" s="22"/>
      <c r="O58" s="23">
        <v>3743</v>
      </c>
      <c r="P58" s="22">
        <v>28604</v>
      </c>
      <c r="Q58" s="22">
        <v>2267</v>
      </c>
      <c r="R58" s="22"/>
      <c r="S58" s="23">
        <v>30871</v>
      </c>
      <c r="T58" s="22"/>
      <c r="U58" s="22"/>
      <c r="V58" s="22">
        <v>5002</v>
      </c>
      <c r="W58" s="22"/>
      <c r="X58" s="22"/>
      <c r="Y58" s="22"/>
      <c r="Z58" s="22">
        <v>4707</v>
      </c>
      <c r="AA58" s="22">
        <v>7104</v>
      </c>
      <c r="AB58" s="22">
        <v>13819</v>
      </c>
      <c r="AC58" s="22"/>
      <c r="AD58" s="22"/>
      <c r="AE58" s="22"/>
      <c r="AF58" s="22">
        <v>3199</v>
      </c>
      <c r="AG58" s="23">
        <v>33831</v>
      </c>
      <c r="AH58" s="24">
        <v>68445</v>
      </c>
    </row>
    <row r="59" spans="2:34" x14ac:dyDescent="0.25">
      <c r="B59" s="20"/>
      <c r="C59" s="21" t="s">
        <v>64</v>
      </c>
      <c r="D59" s="22"/>
      <c r="E59" s="22"/>
      <c r="F59" s="22"/>
      <c r="G59" s="22">
        <v>13</v>
      </c>
      <c r="H59" s="22">
        <v>2015</v>
      </c>
      <c r="I59" s="22"/>
      <c r="J59" s="22">
        <v>5246</v>
      </c>
      <c r="K59" s="22"/>
      <c r="L59" s="22"/>
      <c r="M59" s="22"/>
      <c r="N59" s="22"/>
      <c r="O59" s="23">
        <v>7274</v>
      </c>
      <c r="P59" s="22"/>
      <c r="Q59" s="22"/>
      <c r="R59" s="22"/>
      <c r="S59" s="23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3"/>
      <c r="AH59" s="24">
        <v>7274</v>
      </c>
    </row>
    <row r="60" spans="2:34" x14ac:dyDescent="0.25">
      <c r="B60" s="20"/>
      <c r="C60" s="21" t="s">
        <v>65</v>
      </c>
      <c r="D60" s="22"/>
      <c r="E60" s="22"/>
      <c r="F60" s="22">
        <v>12</v>
      </c>
      <c r="G60" s="22">
        <v>100</v>
      </c>
      <c r="H60" s="22">
        <v>2131</v>
      </c>
      <c r="I60" s="22"/>
      <c r="J60" s="22">
        <v>5165</v>
      </c>
      <c r="K60" s="22"/>
      <c r="L60" s="22">
        <v>1</v>
      </c>
      <c r="M60" s="22"/>
      <c r="N60" s="22"/>
      <c r="O60" s="23">
        <v>7409</v>
      </c>
      <c r="P60" s="22"/>
      <c r="Q60" s="22"/>
      <c r="R60" s="22"/>
      <c r="S60" s="23"/>
      <c r="T60" s="22"/>
      <c r="U60" s="22"/>
      <c r="V60" s="22"/>
      <c r="W60" s="22">
        <v>9591</v>
      </c>
      <c r="X60" s="22"/>
      <c r="Y60" s="22"/>
      <c r="Z60" s="22"/>
      <c r="AA60" s="22">
        <v>173</v>
      </c>
      <c r="AB60" s="22"/>
      <c r="AC60" s="22">
        <v>683</v>
      </c>
      <c r="AD60" s="22"/>
      <c r="AE60" s="22"/>
      <c r="AF60" s="22"/>
      <c r="AG60" s="23">
        <v>10447</v>
      </c>
      <c r="AH60" s="24">
        <v>17856</v>
      </c>
    </row>
    <row r="61" spans="2:34" x14ac:dyDescent="0.25">
      <c r="B61" s="25"/>
      <c r="C61" s="21" t="s">
        <v>66</v>
      </c>
      <c r="D61" s="22"/>
      <c r="E61" s="22"/>
      <c r="F61" s="22"/>
      <c r="G61" s="22"/>
      <c r="H61" s="22">
        <v>127</v>
      </c>
      <c r="I61" s="22"/>
      <c r="J61" s="22">
        <v>1282</v>
      </c>
      <c r="K61" s="22"/>
      <c r="L61" s="22"/>
      <c r="M61" s="22"/>
      <c r="N61" s="22"/>
      <c r="O61" s="23">
        <v>1409</v>
      </c>
      <c r="P61" s="22">
        <v>33306</v>
      </c>
      <c r="Q61" s="22">
        <v>462</v>
      </c>
      <c r="R61" s="22">
        <v>2335</v>
      </c>
      <c r="S61" s="23">
        <v>36103</v>
      </c>
      <c r="T61" s="22">
        <v>237</v>
      </c>
      <c r="U61" s="22"/>
      <c r="V61" s="22">
        <v>3296</v>
      </c>
      <c r="W61" s="22">
        <v>404</v>
      </c>
      <c r="X61" s="22">
        <v>255</v>
      </c>
      <c r="Y61" s="22"/>
      <c r="Z61" s="22">
        <v>1622</v>
      </c>
      <c r="AA61" s="22">
        <v>2975</v>
      </c>
      <c r="AB61" s="22">
        <v>4119</v>
      </c>
      <c r="AC61" s="22">
        <v>500</v>
      </c>
      <c r="AD61" s="22">
        <v>2662</v>
      </c>
      <c r="AE61" s="22"/>
      <c r="AF61" s="22">
        <v>1449</v>
      </c>
      <c r="AG61" s="23">
        <v>17519</v>
      </c>
      <c r="AH61" s="24">
        <v>55031</v>
      </c>
    </row>
    <row r="62" spans="2:34" x14ac:dyDescent="0.25">
      <c r="B62" s="26" t="s">
        <v>68</v>
      </c>
      <c r="C62" s="27"/>
      <c r="D62" s="28"/>
      <c r="E62" s="28"/>
      <c r="F62" s="28">
        <v>12</v>
      </c>
      <c r="G62" s="28">
        <v>175</v>
      </c>
      <c r="H62" s="28">
        <v>5806</v>
      </c>
      <c r="I62" s="28"/>
      <c r="J62" s="28">
        <v>13841</v>
      </c>
      <c r="K62" s="28"/>
      <c r="L62" s="28">
        <v>1</v>
      </c>
      <c r="M62" s="28"/>
      <c r="N62" s="28"/>
      <c r="O62" s="28">
        <v>19835</v>
      </c>
      <c r="P62" s="28">
        <v>61910</v>
      </c>
      <c r="Q62" s="28">
        <v>2729</v>
      </c>
      <c r="R62" s="28">
        <v>2335</v>
      </c>
      <c r="S62" s="28">
        <v>66974</v>
      </c>
      <c r="T62" s="28">
        <v>237</v>
      </c>
      <c r="U62" s="28"/>
      <c r="V62" s="28">
        <v>8298</v>
      </c>
      <c r="W62" s="28">
        <v>9995</v>
      </c>
      <c r="X62" s="28">
        <v>255</v>
      </c>
      <c r="Y62" s="28"/>
      <c r="Z62" s="28">
        <v>6329</v>
      </c>
      <c r="AA62" s="28">
        <v>10252</v>
      </c>
      <c r="AB62" s="28">
        <v>17938</v>
      </c>
      <c r="AC62" s="28">
        <v>1183</v>
      </c>
      <c r="AD62" s="28">
        <v>2662</v>
      </c>
      <c r="AE62" s="28"/>
      <c r="AF62" s="28">
        <v>4648</v>
      </c>
      <c r="AG62" s="28">
        <v>61797</v>
      </c>
      <c r="AH62" s="29">
        <v>148606</v>
      </c>
    </row>
    <row r="63" spans="2:34" x14ac:dyDescent="0.25">
      <c r="B63" s="31" t="s">
        <v>69</v>
      </c>
      <c r="C63" s="21" t="s">
        <v>69</v>
      </c>
      <c r="D63" s="22"/>
      <c r="E63" s="22"/>
      <c r="F63" s="22"/>
      <c r="G63" s="22">
        <v>1941</v>
      </c>
      <c r="H63" s="22">
        <v>747</v>
      </c>
      <c r="I63" s="22"/>
      <c r="J63" s="22">
        <v>2176</v>
      </c>
      <c r="K63" s="22"/>
      <c r="L63" s="22"/>
      <c r="M63" s="22"/>
      <c r="N63" s="22"/>
      <c r="O63" s="23">
        <v>4864</v>
      </c>
      <c r="P63" s="22">
        <v>53187</v>
      </c>
      <c r="Q63" s="22">
        <v>3656</v>
      </c>
      <c r="R63" s="22">
        <v>1439</v>
      </c>
      <c r="S63" s="23">
        <v>58282</v>
      </c>
      <c r="T63" s="22">
        <v>234</v>
      </c>
      <c r="U63" s="22"/>
      <c r="V63" s="22">
        <v>824</v>
      </c>
      <c r="W63" s="22">
        <v>35031</v>
      </c>
      <c r="X63" s="22">
        <v>2649</v>
      </c>
      <c r="Y63" s="22">
        <v>11133</v>
      </c>
      <c r="Z63" s="22"/>
      <c r="AA63" s="22">
        <v>2668</v>
      </c>
      <c r="AB63" s="22">
        <v>10951</v>
      </c>
      <c r="AC63" s="22">
        <v>284</v>
      </c>
      <c r="AD63" s="22">
        <v>59901</v>
      </c>
      <c r="AE63" s="22"/>
      <c r="AF63" s="22"/>
      <c r="AG63" s="23">
        <v>123675</v>
      </c>
      <c r="AH63" s="24">
        <v>186821</v>
      </c>
    </row>
    <row r="64" spans="2:34" x14ac:dyDescent="0.25">
      <c r="B64" s="26" t="s">
        <v>70</v>
      </c>
      <c r="C64" s="27"/>
      <c r="D64" s="28"/>
      <c r="E64" s="28"/>
      <c r="F64" s="28"/>
      <c r="G64" s="28">
        <v>1941</v>
      </c>
      <c r="H64" s="28">
        <v>747</v>
      </c>
      <c r="I64" s="28"/>
      <c r="J64" s="28">
        <v>2176</v>
      </c>
      <c r="K64" s="28"/>
      <c r="L64" s="28"/>
      <c r="M64" s="28"/>
      <c r="N64" s="28"/>
      <c r="O64" s="28">
        <v>4864</v>
      </c>
      <c r="P64" s="28">
        <v>53187</v>
      </c>
      <c r="Q64" s="28">
        <v>3656</v>
      </c>
      <c r="R64" s="28">
        <v>1439</v>
      </c>
      <c r="S64" s="28">
        <v>58282</v>
      </c>
      <c r="T64" s="28">
        <v>234</v>
      </c>
      <c r="U64" s="28"/>
      <c r="V64" s="28">
        <v>824</v>
      </c>
      <c r="W64" s="28">
        <v>35031</v>
      </c>
      <c r="X64" s="28">
        <v>2649</v>
      </c>
      <c r="Y64" s="28">
        <v>11133</v>
      </c>
      <c r="Z64" s="28"/>
      <c r="AA64" s="28">
        <v>2668</v>
      </c>
      <c r="AB64" s="28">
        <v>10951</v>
      </c>
      <c r="AC64" s="28">
        <v>284</v>
      </c>
      <c r="AD64" s="28">
        <v>59901</v>
      </c>
      <c r="AE64" s="28"/>
      <c r="AF64" s="28"/>
      <c r="AG64" s="28">
        <v>123675</v>
      </c>
      <c r="AH64" s="29">
        <v>186821</v>
      </c>
    </row>
    <row r="65" spans="2:34" x14ac:dyDescent="0.25">
      <c r="B65" s="31" t="s">
        <v>71</v>
      </c>
      <c r="C65" s="21" t="s">
        <v>71</v>
      </c>
      <c r="D65" s="22"/>
      <c r="E65" s="22"/>
      <c r="F65" s="22">
        <v>108</v>
      </c>
      <c r="G65" s="22">
        <v>2266</v>
      </c>
      <c r="H65" s="22">
        <v>301</v>
      </c>
      <c r="I65" s="22">
        <v>1230</v>
      </c>
      <c r="J65" s="22">
        <v>4499</v>
      </c>
      <c r="K65" s="22"/>
      <c r="L65" s="22">
        <v>852</v>
      </c>
      <c r="M65" s="22"/>
      <c r="N65" s="22"/>
      <c r="O65" s="23">
        <v>9256</v>
      </c>
      <c r="P65" s="22">
        <v>534243</v>
      </c>
      <c r="Q65" s="22">
        <v>29188</v>
      </c>
      <c r="R65" s="22">
        <v>4872</v>
      </c>
      <c r="S65" s="23">
        <v>568303</v>
      </c>
      <c r="T65" s="22"/>
      <c r="U65" s="22"/>
      <c r="V65" s="22">
        <v>670</v>
      </c>
      <c r="W65" s="22">
        <v>5072</v>
      </c>
      <c r="X65" s="22">
        <v>30500</v>
      </c>
      <c r="Y65" s="22">
        <v>7839</v>
      </c>
      <c r="Z65" s="22">
        <v>8533</v>
      </c>
      <c r="AA65" s="22">
        <v>184250</v>
      </c>
      <c r="AB65" s="22">
        <v>192834</v>
      </c>
      <c r="AC65" s="22">
        <v>11582</v>
      </c>
      <c r="AD65" s="22">
        <v>38494</v>
      </c>
      <c r="AE65" s="22"/>
      <c r="AF65" s="22"/>
      <c r="AG65" s="23">
        <v>479774</v>
      </c>
      <c r="AH65" s="24">
        <v>1057333</v>
      </c>
    </row>
    <row r="66" spans="2:34" x14ac:dyDescent="0.25">
      <c r="B66" s="26" t="s">
        <v>72</v>
      </c>
      <c r="C66" s="27"/>
      <c r="D66" s="28"/>
      <c r="E66" s="28"/>
      <c r="F66" s="28">
        <v>108</v>
      </c>
      <c r="G66" s="28">
        <v>2266</v>
      </c>
      <c r="H66" s="28">
        <v>301</v>
      </c>
      <c r="I66" s="28">
        <v>1230</v>
      </c>
      <c r="J66" s="28">
        <v>4499</v>
      </c>
      <c r="K66" s="28"/>
      <c r="L66" s="28">
        <v>852</v>
      </c>
      <c r="M66" s="28"/>
      <c r="N66" s="28"/>
      <c r="O66" s="28">
        <v>9256</v>
      </c>
      <c r="P66" s="28">
        <v>534243</v>
      </c>
      <c r="Q66" s="28">
        <v>29188</v>
      </c>
      <c r="R66" s="28">
        <v>4872</v>
      </c>
      <c r="S66" s="28">
        <v>568303</v>
      </c>
      <c r="T66" s="28"/>
      <c r="U66" s="28"/>
      <c r="V66" s="28">
        <v>670</v>
      </c>
      <c r="W66" s="28">
        <v>5072</v>
      </c>
      <c r="X66" s="28">
        <v>30500</v>
      </c>
      <c r="Y66" s="28">
        <v>7839</v>
      </c>
      <c r="Z66" s="28">
        <v>8533</v>
      </c>
      <c r="AA66" s="28">
        <v>184250</v>
      </c>
      <c r="AB66" s="28">
        <v>192834</v>
      </c>
      <c r="AC66" s="28">
        <v>11582</v>
      </c>
      <c r="AD66" s="28">
        <v>38494</v>
      </c>
      <c r="AE66" s="28"/>
      <c r="AF66" s="28"/>
      <c r="AG66" s="28">
        <v>479774</v>
      </c>
      <c r="AH66" s="29">
        <v>1057333</v>
      </c>
    </row>
    <row r="67" spans="2:34" x14ac:dyDescent="0.25">
      <c r="B67" s="31" t="s">
        <v>73</v>
      </c>
      <c r="C67" s="21" t="s">
        <v>73</v>
      </c>
      <c r="D67" s="22">
        <v>352</v>
      </c>
      <c r="E67" s="22"/>
      <c r="F67" s="22">
        <v>31</v>
      </c>
      <c r="G67" s="22">
        <v>51</v>
      </c>
      <c r="H67" s="22"/>
      <c r="I67" s="22">
        <v>13</v>
      </c>
      <c r="J67" s="22">
        <v>4080</v>
      </c>
      <c r="K67" s="22"/>
      <c r="L67" s="22">
        <v>21</v>
      </c>
      <c r="M67" s="22"/>
      <c r="N67" s="22"/>
      <c r="O67" s="23">
        <v>4548</v>
      </c>
      <c r="P67" s="22">
        <v>21591</v>
      </c>
      <c r="Q67" s="22">
        <v>2819</v>
      </c>
      <c r="R67" s="22">
        <v>1235</v>
      </c>
      <c r="S67" s="23">
        <v>25645</v>
      </c>
      <c r="T67" s="22"/>
      <c r="U67" s="22"/>
      <c r="V67" s="22"/>
      <c r="W67" s="22">
        <v>411</v>
      </c>
      <c r="X67" s="22"/>
      <c r="Y67" s="22">
        <v>992</v>
      </c>
      <c r="Z67" s="22">
        <v>11547</v>
      </c>
      <c r="AA67" s="22">
        <v>14029</v>
      </c>
      <c r="AB67" s="22">
        <v>9848</v>
      </c>
      <c r="AC67" s="22">
        <v>5900</v>
      </c>
      <c r="AD67" s="22">
        <v>8046</v>
      </c>
      <c r="AE67" s="22"/>
      <c r="AF67" s="22">
        <v>1472</v>
      </c>
      <c r="AG67" s="23">
        <v>52245</v>
      </c>
      <c r="AH67" s="24">
        <v>82438</v>
      </c>
    </row>
    <row r="68" spans="2:34" x14ac:dyDescent="0.25">
      <c r="B68" s="26" t="s">
        <v>74</v>
      </c>
      <c r="C68" s="27"/>
      <c r="D68" s="28">
        <v>352</v>
      </c>
      <c r="E68" s="28"/>
      <c r="F68" s="28">
        <v>31</v>
      </c>
      <c r="G68" s="28">
        <v>51</v>
      </c>
      <c r="H68" s="28"/>
      <c r="I68" s="28">
        <v>13</v>
      </c>
      <c r="J68" s="28">
        <v>4080</v>
      </c>
      <c r="K68" s="28"/>
      <c r="L68" s="28">
        <v>21</v>
      </c>
      <c r="M68" s="28"/>
      <c r="N68" s="28"/>
      <c r="O68" s="28">
        <v>4548</v>
      </c>
      <c r="P68" s="28">
        <v>21591</v>
      </c>
      <c r="Q68" s="28">
        <v>2819</v>
      </c>
      <c r="R68" s="28">
        <v>1235</v>
      </c>
      <c r="S68" s="28">
        <v>25645</v>
      </c>
      <c r="T68" s="28"/>
      <c r="U68" s="28"/>
      <c r="V68" s="28"/>
      <c r="W68" s="28">
        <v>411</v>
      </c>
      <c r="X68" s="28"/>
      <c r="Y68" s="28">
        <v>992</v>
      </c>
      <c r="Z68" s="28">
        <v>11547</v>
      </c>
      <c r="AA68" s="28">
        <v>14029</v>
      </c>
      <c r="AB68" s="28">
        <v>9848</v>
      </c>
      <c r="AC68" s="28">
        <v>5900</v>
      </c>
      <c r="AD68" s="28">
        <v>8046</v>
      </c>
      <c r="AE68" s="28"/>
      <c r="AF68" s="28">
        <v>1472</v>
      </c>
      <c r="AG68" s="28">
        <v>52245</v>
      </c>
      <c r="AH68" s="29">
        <v>82438</v>
      </c>
    </row>
    <row r="69" spans="2:34" x14ac:dyDescent="0.25">
      <c r="B69" s="31" t="s">
        <v>75</v>
      </c>
      <c r="C69" s="21" t="s">
        <v>75</v>
      </c>
      <c r="D69" s="22"/>
      <c r="E69" s="22"/>
      <c r="F69" s="22"/>
      <c r="G69" s="22">
        <v>792</v>
      </c>
      <c r="H69" s="22">
        <v>1964</v>
      </c>
      <c r="I69" s="22"/>
      <c r="J69" s="22">
        <v>4947</v>
      </c>
      <c r="K69" s="22"/>
      <c r="L69" s="22"/>
      <c r="M69" s="22"/>
      <c r="N69" s="22"/>
      <c r="O69" s="23">
        <v>7703</v>
      </c>
      <c r="P69" s="22">
        <v>106434</v>
      </c>
      <c r="Q69" s="22">
        <v>2072</v>
      </c>
      <c r="R69" s="22">
        <v>3062</v>
      </c>
      <c r="S69" s="23">
        <v>111568</v>
      </c>
      <c r="T69" s="22"/>
      <c r="U69" s="22"/>
      <c r="V69" s="22"/>
      <c r="W69" s="22">
        <v>30188</v>
      </c>
      <c r="X69" s="22"/>
      <c r="Y69" s="22"/>
      <c r="Z69" s="22"/>
      <c r="AA69" s="22"/>
      <c r="AB69" s="22">
        <v>11522</v>
      </c>
      <c r="AC69" s="22"/>
      <c r="AD69" s="22"/>
      <c r="AE69" s="22"/>
      <c r="AF69" s="22">
        <v>194982</v>
      </c>
      <c r="AG69" s="23">
        <v>236692</v>
      </c>
      <c r="AH69" s="24">
        <v>355963</v>
      </c>
    </row>
    <row r="70" spans="2:34" x14ac:dyDescent="0.25">
      <c r="B70" s="26" t="s">
        <v>76</v>
      </c>
      <c r="C70" s="27"/>
      <c r="D70" s="28"/>
      <c r="E70" s="28"/>
      <c r="F70" s="28"/>
      <c r="G70" s="28">
        <v>792</v>
      </c>
      <c r="H70" s="28">
        <v>1964</v>
      </c>
      <c r="I70" s="28"/>
      <c r="J70" s="28">
        <v>4947</v>
      </c>
      <c r="K70" s="28"/>
      <c r="L70" s="28"/>
      <c r="M70" s="28"/>
      <c r="N70" s="28"/>
      <c r="O70" s="28">
        <v>7703</v>
      </c>
      <c r="P70" s="28">
        <v>106434</v>
      </c>
      <c r="Q70" s="28">
        <v>2072</v>
      </c>
      <c r="R70" s="28">
        <v>3062</v>
      </c>
      <c r="S70" s="28">
        <v>111568</v>
      </c>
      <c r="T70" s="28"/>
      <c r="U70" s="28"/>
      <c r="V70" s="28"/>
      <c r="W70" s="28">
        <v>30188</v>
      </c>
      <c r="X70" s="28"/>
      <c r="Y70" s="28"/>
      <c r="Z70" s="28"/>
      <c r="AA70" s="28"/>
      <c r="AB70" s="28">
        <v>11522</v>
      </c>
      <c r="AC70" s="28"/>
      <c r="AD70" s="28"/>
      <c r="AE70" s="28"/>
      <c r="AF70" s="28">
        <v>194982</v>
      </c>
      <c r="AG70" s="28">
        <v>236692</v>
      </c>
      <c r="AH70" s="29">
        <v>355963</v>
      </c>
    </row>
    <row r="71" spans="2:34" x14ac:dyDescent="0.25">
      <c r="B71" s="30" t="s">
        <v>77</v>
      </c>
      <c r="C71" s="21" t="s">
        <v>78</v>
      </c>
      <c r="D71" s="22"/>
      <c r="E71" s="22"/>
      <c r="F71" s="22"/>
      <c r="G71" s="22">
        <v>159</v>
      </c>
      <c r="H71" s="22">
        <v>695</v>
      </c>
      <c r="I71" s="22"/>
      <c r="J71" s="22">
        <v>2300</v>
      </c>
      <c r="K71" s="22"/>
      <c r="L71" s="22"/>
      <c r="M71" s="22"/>
      <c r="N71" s="22"/>
      <c r="O71" s="23">
        <v>3154</v>
      </c>
      <c r="P71" s="22">
        <v>3318</v>
      </c>
      <c r="Q71" s="22"/>
      <c r="R71" s="22">
        <v>309</v>
      </c>
      <c r="S71" s="23">
        <v>3627</v>
      </c>
      <c r="T71" s="22"/>
      <c r="U71" s="22"/>
      <c r="V71" s="22">
        <v>4616</v>
      </c>
      <c r="W71" s="22">
        <v>30735</v>
      </c>
      <c r="X71" s="22"/>
      <c r="Y71" s="22"/>
      <c r="Z71" s="22"/>
      <c r="AA71" s="22">
        <v>211198</v>
      </c>
      <c r="AB71" s="22">
        <v>2216</v>
      </c>
      <c r="AC71" s="22">
        <v>173</v>
      </c>
      <c r="AD71" s="22">
        <v>28055</v>
      </c>
      <c r="AE71" s="22"/>
      <c r="AF71" s="22"/>
      <c r="AG71" s="23">
        <v>276993</v>
      </c>
      <c r="AH71" s="24">
        <v>283774</v>
      </c>
    </row>
    <row r="72" spans="2:34" x14ac:dyDescent="0.25">
      <c r="B72" s="20"/>
      <c r="C72" s="21" t="s">
        <v>79</v>
      </c>
      <c r="D72" s="22"/>
      <c r="E72" s="22"/>
      <c r="F72" s="22"/>
      <c r="G72" s="22"/>
      <c r="H72" s="22">
        <v>1090</v>
      </c>
      <c r="I72" s="22"/>
      <c r="J72" s="22">
        <v>1180</v>
      </c>
      <c r="K72" s="22"/>
      <c r="L72" s="22"/>
      <c r="M72" s="22"/>
      <c r="N72" s="22"/>
      <c r="O72" s="23">
        <v>2270</v>
      </c>
      <c r="P72" s="22"/>
      <c r="Q72" s="22"/>
      <c r="R72" s="22"/>
      <c r="S72" s="23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3"/>
      <c r="AH72" s="24">
        <v>2270</v>
      </c>
    </row>
    <row r="73" spans="2:34" x14ac:dyDescent="0.25">
      <c r="B73" s="25"/>
      <c r="C73" s="21" t="s">
        <v>80</v>
      </c>
      <c r="D73" s="22"/>
      <c r="E73" s="22"/>
      <c r="F73" s="22"/>
      <c r="G73" s="22">
        <v>8</v>
      </c>
      <c r="H73" s="22">
        <v>193</v>
      </c>
      <c r="I73" s="22"/>
      <c r="J73" s="22">
        <v>1241</v>
      </c>
      <c r="K73" s="22"/>
      <c r="L73" s="22"/>
      <c r="M73" s="22"/>
      <c r="N73" s="22"/>
      <c r="O73" s="23">
        <v>1442</v>
      </c>
      <c r="P73" s="22">
        <v>16</v>
      </c>
      <c r="Q73" s="22">
        <v>12</v>
      </c>
      <c r="R73" s="22">
        <v>75</v>
      </c>
      <c r="S73" s="23">
        <v>103</v>
      </c>
      <c r="T73" s="22"/>
      <c r="U73" s="22"/>
      <c r="V73" s="22">
        <v>2858</v>
      </c>
      <c r="W73" s="22">
        <v>50</v>
      </c>
      <c r="X73" s="22"/>
      <c r="Y73" s="22"/>
      <c r="Z73" s="22"/>
      <c r="AA73" s="22">
        <v>2894</v>
      </c>
      <c r="AB73" s="22"/>
      <c r="AC73" s="22"/>
      <c r="AD73" s="22">
        <v>18119</v>
      </c>
      <c r="AE73" s="22"/>
      <c r="AF73" s="22"/>
      <c r="AG73" s="23">
        <v>23921</v>
      </c>
      <c r="AH73" s="24">
        <v>25466</v>
      </c>
    </row>
    <row r="74" spans="2:34" ht="15.75" thickBot="1" x14ac:dyDescent="0.3">
      <c r="B74" s="26" t="s">
        <v>81</v>
      </c>
      <c r="C74" s="27"/>
      <c r="D74" s="28"/>
      <c r="E74" s="28"/>
      <c r="F74" s="28"/>
      <c r="G74" s="28">
        <v>167</v>
      </c>
      <c r="H74" s="28">
        <v>1978</v>
      </c>
      <c r="I74" s="28"/>
      <c r="J74" s="28">
        <v>4721</v>
      </c>
      <c r="K74" s="28"/>
      <c r="L74" s="28"/>
      <c r="M74" s="28"/>
      <c r="N74" s="28"/>
      <c r="O74" s="28">
        <v>6866</v>
      </c>
      <c r="P74" s="28">
        <v>3334</v>
      </c>
      <c r="Q74" s="28">
        <v>12</v>
      </c>
      <c r="R74" s="28">
        <v>384</v>
      </c>
      <c r="S74" s="28">
        <v>3730</v>
      </c>
      <c r="T74" s="28"/>
      <c r="U74" s="28"/>
      <c r="V74" s="28">
        <v>7474</v>
      </c>
      <c r="W74" s="28">
        <v>30785</v>
      </c>
      <c r="X74" s="28"/>
      <c r="Y74" s="28"/>
      <c r="Z74" s="28"/>
      <c r="AA74" s="28">
        <v>214092</v>
      </c>
      <c r="AB74" s="28">
        <v>2216</v>
      </c>
      <c r="AC74" s="28">
        <v>173</v>
      </c>
      <c r="AD74" s="28">
        <v>46174</v>
      </c>
      <c r="AE74" s="28"/>
      <c r="AF74" s="28"/>
      <c r="AG74" s="28">
        <v>300914</v>
      </c>
      <c r="AH74" s="29">
        <v>311510</v>
      </c>
    </row>
    <row r="75" spans="2:34" ht="16.5" thickTop="1" thickBot="1" x14ac:dyDescent="0.3">
      <c r="B75" s="32" t="s">
        <v>82</v>
      </c>
      <c r="C75" s="33"/>
      <c r="D75" s="34">
        <v>798</v>
      </c>
      <c r="E75" s="34">
        <v>5300</v>
      </c>
      <c r="F75" s="34">
        <v>6650</v>
      </c>
      <c r="G75" s="34">
        <v>144061</v>
      </c>
      <c r="H75" s="34">
        <v>46358</v>
      </c>
      <c r="I75" s="34">
        <v>17551</v>
      </c>
      <c r="J75" s="34">
        <v>274728</v>
      </c>
      <c r="K75" s="34">
        <v>90</v>
      </c>
      <c r="L75" s="34">
        <v>10621</v>
      </c>
      <c r="M75" s="34">
        <v>1678</v>
      </c>
      <c r="N75" s="34">
        <v>42</v>
      </c>
      <c r="O75" s="35">
        <v>507877</v>
      </c>
      <c r="P75" s="34">
        <v>5645048</v>
      </c>
      <c r="Q75" s="34">
        <v>741470</v>
      </c>
      <c r="R75" s="34">
        <v>207317</v>
      </c>
      <c r="S75" s="35">
        <v>6593835</v>
      </c>
      <c r="T75" s="34">
        <v>185926</v>
      </c>
      <c r="U75" s="34">
        <v>8560</v>
      </c>
      <c r="V75" s="34">
        <v>89164</v>
      </c>
      <c r="W75" s="34">
        <v>1225816</v>
      </c>
      <c r="X75" s="34">
        <v>402653</v>
      </c>
      <c r="Y75" s="34">
        <v>296245</v>
      </c>
      <c r="Z75" s="34">
        <v>105184</v>
      </c>
      <c r="AA75" s="34">
        <v>2131890</v>
      </c>
      <c r="AB75" s="34">
        <v>2367160</v>
      </c>
      <c r="AC75" s="34">
        <v>722271</v>
      </c>
      <c r="AD75" s="34">
        <v>4430345</v>
      </c>
      <c r="AE75" s="34">
        <v>24227</v>
      </c>
      <c r="AF75" s="34">
        <v>208169</v>
      </c>
      <c r="AG75" s="35">
        <v>12197610</v>
      </c>
      <c r="AH75" s="36">
        <v>19299322</v>
      </c>
    </row>
  </sheetData>
  <mergeCells count="9">
    <mergeCell ref="AH7:AH8"/>
    <mergeCell ref="AG7:AG8"/>
    <mergeCell ref="S7:S8"/>
    <mergeCell ref="O7:O8"/>
    <mergeCell ref="B7:B8"/>
    <mergeCell ref="C7:C8"/>
    <mergeCell ref="D7:N7"/>
    <mergeCell ref="P7:R7"/>
    <mergeCell ref="T7:AF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62"/>
  <sheetViews>
    <sheetView workbookViewId="0">
      <selection activeCell="C3" sqref="C3"/>
    </sheetView>
  </sheetViews>
  <sheetFormatPr baseColWidth="10" defaultRowHeight="15" x14ac:dyDescent="0.25"/>
  <cols>
    <col min="2" max="2" width="12.5703125" customWidth="1"/>
    <col min="4" max="4" width="13.28515625" customWidth="1"/>
  </cols>
  <sheetData>
    <row r="2" spans="2:18" ht="15.75" x14ac:dyDescent="0.3">
      <c r="D2" s="1" t="s">
        <v>84</v>
      </c>
    </row>
    <row r="4" spans="2:18" x14ac:dyDescent="0.25">
      <c r="B4" s="14" t="s">
        <v>121</v>
      </c>
    </row>
    <row r="5" spans="2:18" ht="15.75" thickBot="1" x14ac:dyDescent="0.3"/>
    <row r="6" spans="2:18" ht="49.5" customHeight="1" thickBot="1" x14ac:dyDescent="0.3">
      <c r="B6" s="53" t="s">
        <v>0</v>
      </c>
      <c r="C6" s="54" t="s">
        <v>1</v>
      </c>
      <c r="D6" s="54" t="s">
        <v>157</v>
      </c>
      <c r="E6" s="54" t="s">
        <v>123</v>
      </c>
      <c r="F6" s="54" t="s">
        <v>124</v>
      </c>
      <c r="G6" s="54" t="s">
        <v>125</v>
      </c>
      <c r="H6" s="54" t="s">
        <v>158</v>
      </c>
      <c r="I6" s="54" t="s">
        <v>126</v>
      </c>
      <c r="J6" s="54" t="s">
        <v>127</v>
      </c>
      <c r="K6" s="54" t="s">
        <v>128</v>
      </c>
      <c r="L6" s="54" t="s">
        <v>129</v>
      </c>
      <c r="M6" s="54" t="s">
        <v>130</v>
      </c>
      <c r="N6" s="54" t="s">
        <v>131</v>
      </c>
      <c r="O6" s="54" t="s">
        <v>132</v>
      </c>
      <c r="P6" s="54" t="s">
        <v>133</v>
      </c>
      <c r="Q6" s="54" t="s">
        <v>134</v>
      </c>
      <c r="R6" s="55" t="s">
        <v>122</v>
      </c>
    </row>
    <row r="7" spans="2:18" x14ac:dyDescent="0.25">
      <c r="B7" s="38" t="s">
        <v>19</v>
      </c>
      <c r="C7" s="39" t="s">
        <v>19</v>
      </c>
      <c r="D7" s="40" t="s">
        <v>135</v>
      </c>
      <c r="E7" s="41"/>
      <c r="F7" s="41"/>
      <c r="G7" s="41"/>
      <c r="H7" s="41"/>
      <c r="I7" s="41"/>
      <c r="J7" s="41">
        <v>40000</v>
      </c>
      <c r="K7" s="41"/>
      <c r="L7" s="41"/>
      <c r="M7" s="41"/>
      <c r="N7" s="41">
        <v>280</v>
      </c>
      <c r="O7" s="41"/>
      <c r="P7" s="41">
        <v>1000000</v>
      </c>
      <c r="Q7" s="41"/>
      <c r="R7" s="42">
        <v>1040280</v>
      </c>
    </row>
    <row r="8" spans="2:18" x14ac:dyDescent="0.25">
      <c r="B8" s="38"/>
      <c r="C8" s="39"/>
      <c r="D8" s="40" t="s">
        <v>136</v>
      </c>
      <c r="E8" s="43"/>
      <c r="F8" s="43"/>
      <c r="G8" s="43"/>
      <c r="H8" s="43"/>
      <c r="I8" s="43"/>
      <c r="J8" s="43">
        <v>2000</v>
      </c>
      <c r="K8" s="43"/>
      <c r="L8" s="43"/>
      <c r="M8" s="43"/>
      <c r="N8" s="43">
        <v>1205</v>
      </c>
      <c r="O8" s="43"/>
      <c r="P8" s="43">
        <v>100000</v>
      </c>
      <c r="Q8" s="43"/>
      <c r="R8" s="44">
        <v>103205</v>
      </c>
    </row>
    <row r="9" spans="2:18" x14ac:dyDescent="0.25">
      <c r="B9" s="45" t="s">
        <v>137</v>
      </c>
      <c r="C9" s="46"/>
      <c r="D9" s="46"/>
      <c r="E9" s="47"/>
      <c r="F9" s="47"/>
      <c r="G9" s="47"/>
      <c r="H9" s="47"/>
      <c r="I9" s="47"/>
      <c r="J9" s="47">
        <v>40000</v>
      </c>
      <c r="K9" s="47"/>
      <c r="L9" s="47"/>
      <c r="M9" s="47"/>
      <c r="N9" s="47">
        <v>280</v>
      </c>
      <c r="O9" s="47"/>
      <c r="P9" s="47">
        <v>1000000</v>
      </c>
      <c r="Q9" s="47"/>
      <c r="R9" s="48">
        <v>1040280</v>
      </c>
    </row>
    <row r="10" spans="2:18" x14ac:dyDescent="0.25">
      <c r="B10" s="49" t="s">
        <v>138</v>
      </c>
      <c r="C10" s="50"/>
      <c r="D10" s="50"/>
      <c r="E10" s="51"/>
      <c r="F10" s="51"/>
      <c r="G10" s="51"/>
      <c r="H10" s="51"/>
      <c r="I10" s="51"/>
      <c r="J10" s="51">
        <v>2000</v>
      </c>
      <c r="K10" s="51"/>
      <c r="L10" s="51"/>
      <c r="M10" s="51"/>
      <c r="N10" s="51">
        <v>1205</v>
      </c>
      <c r="O10" s="51"/>
      <c r="P10" s="51">
        <v>100000</v>
      </c>
      <c r="Q10" s="51"/>
      <c r="R10" s="52">
        <v>103205</v>
      </c>
    </row>
    <row r="11" spans="2:18" x14ac:dyDescent="0.25">
      <c r="B11" s="38" t="s">
        <v>21</v>
      </c>
      <c r="C11" s="39" t="s">
        <v>21</v>
      </c>
      <c r="D11" s="40" t="s">
        <v>135</v>
      </c>
      <c r="E11" s="41"/>
      <c r="F11" s="41"/>
      <c r="G11" s="41"/>
      <c r="H11" s="41"/>
      <c r="I11" s="41"/>
      <c r="J11" s="41"/>
      <c r="K11" s="41">
        <v>3000</v>
      </c>
      <c r="L11" s="41"/>
      <c r="M11" s="41"/>
      <c r="N11" s="41"/>
      <c r="O11" s="41"/>
      <c r="P11" s="41"/>
      <c r="Q11" s="41"/>
      <c r="R11" s="42">
        <v>3000</v>
      </c>
    </row>
    <row r="12" spans="2:18" x14ac:dyDescent="0.25">
      <c r="B12" s="38"/>
      <c r="C12" s="39"/>
      <c r="D12" s="40" t="s">
        <v>136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/>
    </row>
    <row r="13" spans="2:18" x14ac:dyDescent="0.25">
      <c r="B13" s="45" t="s">
        <v>139</v>
      </c>
      <c r="C13" s="46"/>
      <c r="D13" s="46"/>
      <c r="E13" s="47"/>
      <c r="F13" s="47"/>
      <c r="G13" s="47"/>
      <c r="H13" s="47"/>
      <c r="I13" s="47"/>
      <c r="J13" s="47"/>
      <c r="K13" s="47">
        <v>3000</v>
      </c>
      <c r="L13" s="47"/>
      <c r="M13" s="47"/>
      <c r="N13" s="47"/>
      <c r="O13" s="47"/>
      <c r="P13" s="47"/>
      <c r="Q13" s="47"/>
      <c r="R13" s="48">
        <v>3000</v>
      </c>
    </row>
    <row r="14" spans="2:18" x14ac:dyDescent="0.25">
      <c r="B14" s="49" t="s">
        <v>140</v>
      </c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</row>
    <row r="15" spans="2:18" x14ac:dyDescent="0.25">
      <c r="B15" s="38" t="s">
        <v>23</v>
      </c>
      <c r="C15" s="39" t="s">
        <v>24</v>
      </c>
      <c r="D15" s="40" t="s">
        <v>135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>
        <v>98</v>
      </c>
      <c r="P15" s="41"/>
      <c r="Q15" s="41"/>
      <c r="R15" s="42">
        <v>98</v>
      </c>
    </row>
    <row r="16" spans="2:18" x14ac:dyDescent="0.25">
      <c r="B16" s="68"/>
      <c r="C16" s="64"/>
      <c r="D16" s="65" t="s">
        <v>136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7"/>
    </row>
    <row r="17" spans="2:18" x14ac:dyDescent="0.25">
      <c r="B17" s="38"/>
      <c r="C17" s="39" t="s">
        <v>26</v>
      </c>
      <c r="D17" s="40" t="s">
        <v>135</v>
      </c>
      <c r="E17" s="41">
        <v>993</v>
      </c>
      <c r="F17" s="41">
        <v>170</v>
      </c>
      <c r="G17" s="41">
        <v>137</v>
      </c>
      <c r="H17" s="41">
        <v>15</v>
      </c>
      <c r="I17" s="41"/>
      <c r="J17" s="41"/>
      <c r="K17" s="41">
        <v>174</v>
      </c>
      <c r="L17" s="41"/>
      <c r="M17" s="41">
        <v>55</v>
      </c>
      <c r="N17" s="41"/>
      <c r="O17" s="41">
        <v>17430</v>
      </c>
      <c r="P17" s="41"/>
      <c r="Q17" s="41">
        <v>6634</v>
      </c>
      <c r="R17" s="42">
        <v>25608</v>
      </c>
    </row>
    <row r="18" spans="2:18" x14ac:dyDescent="0.25">
      <c r="B18" s="38"/>
      <c r="C18" s="39"/>
      <c r="D18" s="40" t="s">
        <v>136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</row>
    <row r="19" spans="2:18" x14ac:dyDescent="0.25">
      <c r="B19" s="45" t="s">
        <v>141</v>
      </c>
      <c r="C19" s="46"/>
      <c r="D19" s="46"/>
      <c r="E19" s="47">
        <v>993</v>
      </c>
      <c r="F19" s="47">
        <v>170</v>
      </c>
      <c r="G19" s="47">
        <v>137</v>
      </c>
      <c r="H19" s="47">
        <v>15</v>
      </c>
      <c r="I19" s="47"/>
      <c r="J19" s="47"/>
      <c r="K19" s="47">
        <v>174</v>
      </c>
      <c r="L19" s="47"/>
      <c r="M19" s="47">
        <v>55</v>
      </c>
      <c r="N19" s="47"/>
      <c r="O19" s="47">
        <v>17528</v>
      </c>
      <c r="P19" s="47"/>
      <c r="Q19" s="47">
        <v>6634</v>
      </c>
      <c r="R19" s="48">
        <v>25706</v>
      </c>
    </row>
    <row r="20" spans="2:18" x14ac:dyDescent="0.25">
      <c r="B20" s="49" t="s">
        <v>142</v>
      </c>
      <c r="C20" s="50"/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</row>
    <row r="21" spans="2:18" x14ac:dyDescent="0.25">
      <c r="B21" s="38" t="s">
        <v>32</v>
      </c>
      <c r="C21" s="39" t="s">
        <v>32</v>
      </c>
      <c r="D21" s="40" t="s">
        <v>135</v>
      </c>
      <c r="E21" s="41"/>
      <c r="F21" s="41"/>
      <c r="G21" s="41"/>
      <c r="H21" s="41"/>
      <c r="I21" s="41"/>
      <c r="J21" s="41"/>
      <c r="K21" s="41"/>
      <c r="L21" s="41"/>
      <c r="M21" s="41"/>
      <c r="N21" s="41">
        <v>104</v>
      </c>
      <c r="O21" s="41"/>
      <c r="P21" s="41"/>
      <c r="Q21" s="41"/>
      <c r="R21" s="42">
        <v>104</v>
      </c>
    </row>
    <row r="22" spans="2:18" x14ac:dyDescent="0.25">
      <c r="B22" s="38"/>
      <c r="C22" s="39"/>
      <c r="D22" s="40" t="s">
        <v>136</v>
      </c>
      <c r="E22" s="43"/>
      <c r="F22" s="43"/>
      <c r="G22" s="43"/>
      <c r="H22" s="43"/>
      <c r="I22" s="43"/>
      <c r="J22" s="43"/>
      <c r="K22" s="43"/>
      <c r="L22" s="43"/>
      <c r="M22" s="43"/>
      <c r="N22" s="43">
        <v>479.8</v>
      </c>
      <c r="O22" s="43"/>
      <c r="P22" s="43"/>
      <c r="Q22" s="43"/>
      <c r="R22" s="44">
        <v>479.8</v>
      </c>
    </row>
    <row r="23" spans="2:18" x14ac:dyDescent="0.25">
      <c r="B23" s="45" t="s">
        <v>143</v>
      </c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>
        <v>104</v>
      </c>
      <c r="O23" s="47"/>
      <c r="P23" s="47"/>
      <c r="Q23" s="47"/>
      <c r="R23" s="48">
        <v>104</v>
      </c>
    </row>
    <row r="24" spans="2:18" x14ac:dyDescent="0.25">
      <c r="B24" s="49" t="s">
        <v>144</v>
      </c>
      <c r="C24" s="50"/>
      <c r="D24" s="50"/>
      <c r="E24" s="51"/>
      <c r="F24" s="51"/>
      <c r="G24" s="51"/>
      <c r="H24" s="51"/>
      <c r="I24" s="51"/>
      <c r="J24" s="51"/>
      <c r="K24" s="51"/>
      <c r="L24" s="51"/>
      <c r="M24" s="51"/>
      <c r="N24" s="51">
        <v>479.8</v>
      </c>
      <c r="O24" s="51"/>
      <c r="P24" s="51"/>
      <c r="Q24" s="51"/>
      <c r="R24" s="52">
        <v>479.8</v>
      </c>
    </row>
    <row r="25" spans="2:18" x14ac:dyDescent="0.25">
      <c r="B25" s="38" t="s">
        <v>45</v>
      </c>
      <c r="C25" s="39" t="s">
        <v>46</v>
      </c>
      <c r="D25" s="40" t="s">
        <v>135</v>
      </c>
      <c r="E25" s="41">
        <v>8</v>
      </c>
      <c r="F25" s="41">
        <v>4000</v>
      </c>
      <c r="G25" s="41">
        <v>13000</v>
      </c>
      <c r="H25" s="41"/>
      <c r="I25" s="41"/>
      <c r="J25" s="41"/>
      <c r="K25" s="41">
        <v>20000</v>
      </c>
      <c r="L25" s="41">
        <v>500000</v>
      </c>
      <c r="M25" s="41">
        <v>1200</v>
      </c>
      <c r="N25" s="41"/>
      <c r="O25" s="41">
        <v>110000</v>
      </c>
      <c r="P25" s="41">
        <v>8000</v>
      </c>
      <c r="Q25" s="41"/>
      <c r="R25" s="42">
        <v>656208</v>
      </c>
    </row>
    <row r="26" spans="2:18" x14ac:dyDescent="0.25">
      <c r="B26" s="38"/>
      <c r="C26" s="39"/>
      <c r="D26" s="40" t="s">
        <v>136</v>
      </c>
      <c r="E26" s="43">
        <v>3.2</v>
      </c>
      <c r="F26" s="43">
        <v>8000</v>
      </c>
      <c r="G26" s="43">
        <v>19500</v>
      </c>
      <c r="H26" s="43">
        <v>40000</v>
      </c>
      <c r="I26" s="43"/>
      <c r="J26" s="43"/>
      <c r="K26" s="43">
        <v>40000</v>
      </c>
      <c r="L26" s="43">
        <v>400000</v>
      </c>
      <c r="M26" s="43">
        <v>3600</v>
      </c>
      <c r="N26" s="43"/>
      <c r="O26" s="43">
        <v>27500</v>
      </c>
      <c r="P26" s="43">
        <v>2000</v>
      </c>
      <c r="Q26" s="43"/>
      <c r="R26" s="44">
        <v>540603.19999999995</v>
      </c>
    </row>
    <row r="27" spans="2:18" x14ac:dyDescent="0.25">
      <c r="B27" s="38"/>
      <c r="C27" s="69" t="s">
        <v>47</v>
      </c>
      <c r="D27" s="70" t="s">
        <v>135</v>
      </c>
      <c r="E27" s="71">
        <v>10</v>
      </c>
      <c r="F27" s="71">
        <v>300</v>
      </c>
      <c r="G27" s="71">
        <v>900</v>
      </c>
      <c r="H27" s="71">
        <v>60000</v>
      </c>
      <c r="I27" s="71"/>
      <c r="J27" s="71"/>
      <c r="K27" s="71">
        <v>8000</v>
      </c>
      <c r="L27" s="71">
        <v>40000</v>
      </c>
      <c r="M27" s="71">
        <v>400</v>
      </c>
      <c r="N27" s="71"/>
      <c r="O27" s="71"/>
      <c r="P27" s="71"/>
      <c r="Q27" s="71"/>
      <c r="R27" s="72">
        <v>109610</v>
      </c>
    </row>
    <row r="28" spans="2:18" x14ac:dyDescent="0.25">
      <c r="B28" s="38"/>
      <c r="C28" s="39"/>
      <c r="D28" s="40" t="s">
        <v>136</v>
      </c>
      <c r="E28" s="43">
        <v>4</v>
      </c>
      <c r="F28" s="43">
        <v>600</v>
      </c>
      <c r="G28" s="43">
        <v>1350</v>
      </c>
      <c r="H28" s="43">
        <v>1200</v>
      </c>
      <c r="I28" s="43"/>
      <c r="J28" s="43"/>
      <c r="K28" s="43">
        <v>16000</v>
      </c>
      <c r="L28" s="43">
        <v>32000</v>
      </c>
      <c r="M28" s="43">
        <v>1200</v>
      </c>
      <c r="N28" s="43"/>
      <c r="O28" s="43"/>
      <c r="P28" s="43"/>
      <c r="Q28" s="43"/>
      <c r="R28" s="44">
        <v>52354</v>
      </c>
    </row>
    <row r="29" spans="2:18" x14ac:dyDescent="0.25">
      <c r="B29" s="38"/>
      <c r="C29" s="69" t="s">
        <v>49</v>
      </c>
      <c r="D29" s="70" t="s">
        <v>135</v>
      </c>
      <c r="E29" s="71"/>
      <c r="F29" s="71"/>
      <c r="G29" s="71"/>
      <c r="H29" s="71">
        <v>10000</v>
      </c>
      <c r="I29" s="71"/>
      <c r="J29" s="71"/>
      <c r="K29" s="71"/>
      <c r="L29" s="71">
        <v>5000</v>
      </c>
      <c r="M29" s="71">
        <v>1000</v>
      </c>
      <c r="N29" s="71"/>
      <c r="O29" s="71">
        <v>350000</v>
      </c>
      <c r="P29" s="71"/>
      <c r="Q29" s="71"/>
      <c r="R29" s="72">
        <v>366000</v>
      </c>
    </row>
    <row r="30" spans="2:18" x14ac:dyDescent="0.25">
      <c r="B30" s="38"/>
      <c r="C30" s="39"/>
      <c r="D30" s="40" t="s">
        <v>136</v>
      </c>
      <c r="E30" s="43"/>
      <c r="F30" s="43"/>
      <c r="G30" s="43"/>
      <c r="H30" s="43">
        <v>200</v>
      </c>
      <c r="I30" s="43"/>
      <c r="J30" s="43"/>
      <c r="K30" s="43"/>
      <c r="L30" s="43">
        <v>4000</v>
      </c>
      <c r="M30" s="43">
        <v>3000</v>
      </c>
      <c r="N30" s="43"/>
      <c r="O30" s="43">
        <v>350000</v>
      </c>
      <c r="P30" s="43"/>
      <c r="Q30" s="43"/>
      <c r="R30" s="44">
        <v>357200</v>
      </c>
    </row>
    <row r="31" spans="2:18" x14ac:dyDescent="0.25">
      <c r="B31" s="45" t="s">
        <v>145</v>
      </c>
      <c r="C31" s="46"/>
      <c r="D31" s="46"/>
      <c r="E31" s="47">
        <v>18</v>
      </c>
      <c r="F31" s="47">
        <v>4300</v>
      </c>
      <c r="G31" s="47">
        <v>13900</v>
      </c>
      <c r="H31" s="47">
        <v>70000</v>
      </c>
      <c r="I31" s="47"/>
      <c r="J31" s="47"/>
      <c r="K31" s="47">
        <v>28000</v>
      </c>
      <c r="L31" s="47">
        <v>545000</v>
      </c>
      <c r="M31" s="47">
        <v>2600</v>
      </c>
      <c r="N31" s="47"/>
      <c r="O31" s="47">
        <v>460000</v>
      </c>
      <c r="P31" s="47">
        <v>8000</v>
      </c>
      <c r="Q31" s="47"/>
      <c r="R31" s="48">
        <v>1131818</v>
      </c>
    </row>
    <row r="32" spans="2:18" x14ac:dyDescent="0.25">
      <c r="B32" s="49" t="s">
        <v>146</v>
      </c>
      <c r="C32" s="50"/>
      <c r="D32" s="50"/>
      <c r="E32" s="51">
        <v>7.2</v>
      </c>
      <c r="F32" s="51">
        <v>8600</v>
      </c>
      <c r="G32" s="51">
        <v>20850</v>
      </c>
      <c r="H32" s="51">
        <v>41400</v>
      </c>
      <c r="I32" s="51"/>
      <c r="J32" s="51"/>
      <c r="K32" s="51">
        <v>56000</v>
      </c>
      <c r="L32" s="51">
        <v>436000</v>
      </c>
      <c r="M32" s="51">
        <v>7800</v>
      </c>
      <c r="N32" s="51"/>
      <c r="O32" s="51">
        <v>377500</v>
      </c>
      <c r="P32" s="51">
        <v>2000</v>
      </c>
      <c r="Q32" s="51"/>
      <c r="R32" s="52">
        <v>950157.2</v>
      </c>
    </row>
    <row r="33" spans="2:18" x14ac:dyDescent="0.25">
      <c r="B33" s="38" t="s">
        <v>62</v>
      </c>
      <c r="C33" s="39" t="s">
        <v>63</v>
      </c>
      <c r="D33" s="40" t="s">
        <v>135</v>
      </c>
      <c r="E33" s="41"/>
      <c r="F33" s="41"/>
      <c r="G33" s="41"/>
      <c r="H33" s="41"/>
      <c r="I33" s="41"/>
      <c r="J33" s="41"/>
      <c r="K33" s="41"/>
      <c r="L33" s="41"/>
      <c r="M33" s="41"/>
      <c r="N33" s="41">
        <v>5</v>
      </c>
      <c r="O33" s="41"/>
      <c r="P33" s="41"/>
      <c r="Q33" s="41">
        <v>723</v>
      </c>
      <c r="R33" s="42">
        <v>728</v>
      </c>
    </row>
    <row r="34" spans="2:18" x14ac:dyDescent="0.25">
      <c r="B34" s="38"/>
      <c r="C34" s="39"/>
      <c r="D34" s="40" t="s">
        <v>136</v>
      </c>
      <c r="E34" s="43"/>
      <c r="F34" s="43"/>
      <c r="G34" s="43"/>
      <c r="H34" s="43"/>
      <c r="I34" s="43"/>
      <c r="J34" s="43"/>
      <c r="K34" s="43"/>
      <c r="L34" s="43"/>
      <c r="M34" s="43"/>
      <c r="N34" s="43">
        <v>21</v>
      </c>
      <c r="O34" s="43"/>
      <c r="P34" s="43"/>
      <c r="Q34" s="43"/>
      <c r="R34" s="44">
        <v>21</v>
      </c>
    </row>
    <row r="35" spans="2:18" x14ac:dyDescent="0.25">
      <c r="B35" s="38"/>
      <c r="C35" s="69" t="s">
        <v>64</v>
      </c>
      <c r="D35" s="70" t="s">
        <v>135</v>
      </c>
      <c r="E35" s="71"/>
      <c r="F35" s="71"/>
      <c r="G35" s="71"/>
      <c r="H35" s="71"/>
      <c r="I35" s="71"/>
      <c r="J35" s="71"/>
      <c r="K35" s="71"/>
      <c r="L35" s="71"/>
      <c r="M35" s="71"/>
      <c r="N35" s="71">
        <v>67</v>
      </c>
      <c r="O35" s="71"/>
      <c r="P35" s="71"/>
      <c r="Q35" s="71">
        <v>10</v>
      </c>
      <c r="R35" s="72">
        <v>77</v>
      </c>
    </row>
    <row r="36" spans="2:18" x14ac:dyDescent="0.25">
      <c r="B36" s="38"/>
      <c r="C36" s="39"/>
      <c r="D36" s="40" t="s">
        <v>136</v>
      </c>
      <c r="E36" s="43"/>
      <c r="F36" s="43"/>
      <c r="G36" s="43"/>
      <c r="H36" s="43"/>
      <c r="I36" s="43"/>
      <c r="J36" s="43"/>
      <c r="K36" s="43"/>
      <c r="L36" s="43"/>
      <c r="M36" s="43"/>
      <c r="N36" s="43">
        <v>270</v>
      </c>
      <c r="O36" s="43"/>
      <c r="P36" s="43"/>
      <c r="Q36" s="43"/>
      <c r="R36" s="44">
        <v>270</v>
      </c>
    </row>
    <row r="37" spans="2:18" x14ac:dyDescent="0.25">
      <c r="B37" s="38"/>
      <c r="C37" s="69" t="s">
        <v>65</v>
      </c>
      <c r="D37" s="70" t="s">
        <v>135</v>
      </c>
      <c r="E37" s="71"/>
      <c r="F37" s="71"/>
      <c r="G37" s="71"/>
      <c r="H37" s="71"/>
      <c r="I37" s="71"/>
      <c r="J37" s="71"/>
      <c r="K37" s="71"/>
      <c r="L37" s="71"/>
      <c r="M37" s="71"/>
      <c r="N37" s="71">
        <v>6</v>
      </c>
      <c r="O37" s="71"/>
      <c r="P37" s="71"/>
      <c r="Q37" s="71"/>
      <c r="R37" s="72">
        <v>6</v>
      </c>
    </row>
    <row r="38" spans="2:18" x14ac:dyDescent="0.25">
      <c r="B38" s="38"/>
      <c r="C38" s="39"/>
      <c r="D38" s="40" t="s">
        <v>136</v>
      </c>
      <c r="E38" s="43"/>
      <c r="F38" s="43"/>
      <c r="G38" s="43"/>
      <c r="H38" s="43"/>
      <c r="I38" s="43"/>
      <c r="J38" s="43"/>
      <c r="K38" s="43"/>
      <c r="L38" s="43"/>
      <c r="M38" s="43"/>
      <c r="N38" s="43">
        <v>26</v>
      </c>
      <c r="O38" s="43"/>
      <c r="P38" s="43"/>
      <c r="Q38" s="43"/>
      <c r="R38" s="44">
        <v>26</v>
      </c>
    </row>
    <row r="39" spans="2:18" x14ac:dyDescent="0.25">
      <c r="B39" s="38"/>
      <c r="C39" s="69" t="s">
        <v>66</v>
      </c>
      <c r="D39" s="70" t="s">
        <v>135</v>
      </c>
      <c r="E39" s="71"/>
      <c r="F39" s="71"/>
      <c r="G39" s="71"/>
      <c r="H39" s="71"/>
      <c r="I39" s="71"/>
      <c r="J39" s="71"/>
      <c r="K39" s="71"/>
      <c r="L39" s="71"/>
      <c r="M39" s="71"/>
      <c r="N39" s="71">
        <v>62</v>
      </c>
      <c r="O39" s="71"/>
      <c r="P39" s="71"/>
      <c r="Q39" s="71">
        <v>56</v>
      </c>
      <c r="R39" s="72">
        <v>118</v>
      </c>
    </row>
    <row r="40" spans="2:18" x14ac:dyDescent="0.25">
      <c r="B40" s="38"/>
      <c r="C40" s="39"/>
      <c r="D40" s="40" t="s">
        <v>136</v>
      </c>
      <c r="E40" s="43"/>
      <c r="F40" s="43"/>
      <c r="G40" s="43"/>
      <c r="H40" s="43"/>
      <c r="I40" s="43"/>
      <c r="J40" s="43"/>
      <c r="K40" s="43"/>
      <c r="L40" s="43"/>
      <c r="M40" s="43"/>
      <c r="N40" s="43">
        <v>278</v>
      </c>
      <c r="O40" s="43"/>
      <c r="P40" s="43"/>
      <c r="Q40" s="43"/>
      <c r="R40" s="44">
        <v>278</v>
      </c>
    </row>
    <row r="41" spans="2:18" x14ac:dyDescent="0.25">
      <c r="B41" s="45" t="s">
        <v>147</v>
      </c>
      <c r="C41" s="4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>
        <v>140</v>
      </c>
      <c r="O41" s="47"/>
      <c r="P41" s="47"/>
      <c r="Q41" s="47">
        <v>789</v>
      </c>
      <c r="R41" s="48">
        <v>929</v>
      </c>
    </row>
    <row r="42" spans="2:18" x14ac:dyDescent="0.25">
      <c r="B42" s="49" t="s">
        <v>148</v>
      </c>
      <c r="C42" s="50"/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>
        <v>595</v>
      </c>
      <c r="O42" s="51"/>
      <c r="P42" s="51"/>
      <c r="Q42" s="51"/>
      <c r="R42" s="52">
        <v>595</v>
      </c>
    </row>
    <row r="43" spans="2:18" x14ac:dyDescent="0.25">
      <c r="B43" s="38" t="s">
        <v>69</v>
      </c>
      <c r="C43" s="39" t="s">
        <v>69</v>
      </c>
      <c r="D43" s="40" t="s">
        <v>135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>
        <v>48000</v>
      </c>
      <c r="P43" s="41">
        <v>35000</v>
      </c>
      <c r="Q43" s="41"/>
      <c r="R43" s="42">
        <v>83000</v>
      </c>
    </row>
    <row r="44" spans="2:18" x14ac:dyDescent="0.25">
      <c r="B44" s="38"/>
      <c r="C44" s="39"/>
      <c r="D44" s="40" t="s">
        <v>136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>
        <v>12000</v>
      </c>
      <c r="P44" s="43">
        <v>8750</v>
      </c>
      <c r="Q44" s="43"/>
      <c r="R44" s="44">
        <v>20750</v>
      </c>
    </row>
    <row r="45" spans="2:18" x14ac:dyDescent="0.25">
      <c r="B45" s="45" t="s">
        <v>149</v>
      </c>
      <c r="C45" s="46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>
        <v>48000</v>
      </c>
      <c r="P45" s="47">
        <v>35000</v>
      </c>
      <c r="Q45" s="47"/>
      <c r="R45" s="48">
        <v>83000</v>
      </c>
    </row>
    <row r="46" spans="2:18" x14ac:dyDescent="0.25">
      <c r="B46" s="49" t="s">
        <v>150</v>
      </c>
      <c r="C46" s="50"/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>
        <v>12000</v>
      </c>
      <c r="P46" s="51">
        <v>8750</v>
      </c>
      <c r="Q46" s="51"/>
      <c r="R46" s="52">
        <v>20750</v>
      </c>
    </row>
    <row r="47" spans="2:18" x14ac:dyDescent="0.25">
      <c r="B47" s="38" t="s">
        <v>75</v>
      </c>
      <c r="C47" s="39" t="s">
        <v>75</v>
      </c>
      <c r="D47" s="40" t="s">
        <v>135</v>
      </c>
      <c r="E47" s="41"/>
      <c r="F47" s="41"/>
      <c r="G47" s="41"/>
      <c r="H47" s="41"/>
      <c r="I47" s="41"/>
      <c r="J47" s="41"/>
      <c r="K47" s="41"/>
      <c r="L47" s="41"/>
      <c r="M47" s="41"/>
      <c r="N47" s="41">
        <v>51</v>
      </c>
      <c r="O47" s="41"/>
      <c r="P47" s="41"/>
      <c r="Q47" s="41"/>
      <c r="R47" s="42">
        <v>51</v>
      </c>
    </row>
    <row r="48" spans="2:18" x14ac:dyDescent="0.25">
      <c r="B48" s="38"/>
      <c r="C48" s="39"/>
      <c r="D48" s="40" t="s">
        <v>136</v>
      </c>
      <c r="E48" s="43"/>
      <c r="F48" s="43"/>
      <c r="G48" s="43"/>
      <c r="H48" s="43"/>
      <c r="I48" s="43"/>
      <c r="J48" s="43"/>
      <c r="K48" s="43"/>
      <c r="L48" s="43"/>
      <c r="M48" s="43"/>
      <c r="N48" s="43">
        <v>205</v>
      </c>
      <c r="O48" s="43"/>
      <c r="P48" s="43"/>
      <c r="Q48" s="43"/>
      <c r="R48" s="44">
        <v>205</v>
      </c>
    </row>
    <row r="49" spans="2:18" x14ac:dyDescent="0.25">
      <c r="B49" s="45" t="s">
        <v>151</v>
      </c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>
        <v>51</v>
      </c>
      <c r="O49" s="47"/>
      <c r="P49" s="47"/>
      <c r="Q49" s="47"/>
      <c r="R49" s="48">
        <v>51</v>
      </c>
    </row>
    <row r="50" spans="2:18" x14ac:dyDescent="0.25">
      <c r="B50" s="49" t="s">
        <v>152</v>
      </c>
      <c r="C50" s="50"/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>
        <v>205</v>
      </c>
      <c r="O50" s="51"/>
      <c r="P50" s="51"/>
      <c r="Q50" s="51"/>
      <c r="R50" s="52">
        <v>205</v>
      </c>
    </row>
    <row r="51" spans="2:18" x14ac:dyDescent="0.25">
      <c r="B51" s="38" t="s">
        <v>77</v>
      </c>
      <c r="C51" s="39" t="s">
        <v>78</v>
      </c>
      <c r="D51" s="40" t="s">
        <v>135</v>
      </c>
      <c r="E51" s="41"/>
      <c r="F51" s="41"/>
      <c r="G51" s="41"/>
      <c r="H51" s="41">
        <v>88708</v>
      </c>
      <c r="I51" s="41">
        <v>192875</v>
      </c>
      <c r="J51" s="41"/>
      <c r="K51" s="41"/>
      <c r="L51" s="41"/>
      <c r="M51" s="41"/>
      <c r="N51" s="41"/>
      <c r="O51" s="41"/>
      <c r="P51" s="41">
        <v>199</v>
      </c>
      <c r="Q51" s="41"/>
      <c r="R51" s="42">
        <v>281782</v>
      </c>
    </row>
    <row r="52" spans="2:18" x14ac:dyDescent="0.25">
      <c r="B52" s="38"/>
      <c r="C52" s="39"/>
      <c r="D52" s="40" t="s">
        <v>136</v>
      </c>
      <c r="E52" s="43"/>
      <c r="F52" s="43"/>
      <c r="G52" s="43"/>
      <c r="H52" s="43">
        <v>7179.12</v>
      </c>
      <c r="I52" s="43">
        <v>15347.52</v>
      </c>
      <c r="J52" s="43"/>
      <c r="K52" s="43"/>
      <c r="L52" s="43"/>
      <c r="M52" s="43"/>
      <c r="N52" s="43"/>
      <c r="O52" s="43"/>
      <c r="P52" s="43">
        <v>59.7</v>
      </c>
      <c r="Q52" s="43"/>
      <c r="R52" s="44">
        <v>22586.34</v>
      </c>
    </row>
    <row r="53" spans="2:18" x14ac:dyDescent="0.25">
      <c r="B53" s="38"/>
      <c r="C53" s="69" t="s">
        <v>80</v>
      </c>
      <c r="D53" s="70" t="s">
        <v>135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>
        <v>7727</v>
      </c>
      <c r="P53" s="71">
        <v>5580</v>
      </c>
      <c r="Q53" s="71"/>
      <c r="R53" s="72">
        <v>13307</v>
      </c>
    </row>
    <row r="54" spans="2:18" x14ac:dyDescent="0.25">
      <c r="B54" s="38"/>
      <c r="C54" s="39"/>
      <c r="D54" s="40" t="s">
        <v>136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>
        <v>3091</v>
      </c>
      <c r="P54" s="43">
        <v>1953</v>
      </c>
      <c r="Q54" s="43"/>
      <c r="R54" s="44">
        <v>5044</v>
      </c>
    </row>
    <row r="55" spans="2:18" x14ac:dyDescent="0.25">
      <c r="B55" s="45" t="s">
        <v>153</v>
      </c>
      <c r="C55" s="46"/>
      <c r="D55" s="46"/>
      <c r="E55" s="47"/>
      <c r="F55" s="47"/>
      <c r="G55" s="47"/>
      <c r="H55" s="47">
        <v>88708</v>
      </c>
      <c r="I55" s="47">
        <v>192875</v>
      </c>
      <c r="J55" s="47"/>
      <c r="K55" s="47"/>
      <c r="L55" s="47"/>
      <c r="M55" s="47"/>
      <c r="N55" s="47"/>
      <c r="O55" s="47">
        <v>7727</v>
      </c>
      <c r="P55" s="47">
        <v>5779</v>
      </c>
      <c r="Q55" s="47"/>
      <c r="R55" s="48">
        <v>295089</v>
      </c>
    </row>
    <row r="56" spans="2:18" x14ac:dyDescent="0.25">
      <c r="B56" s="49" t="s">
        <v>154</v>
      </c>
      <c r="C56" s="50"/>
      <c r="D56" s="50"/>
      <c r="E56" s="51"/>
      <c r="F56" s="51"/>
      <c r="G56" s="51"/>
      <c r="H56" s="51">
        <v>7179.12</v>
      </c>
      <c r="I56" s="51">
        <v>15347.52</v>
      </c>
      <c r="J56" s="51"/>
      <c r="K56" s="51"/>
      <c r="L56" s="51"/>
      <c r="M56" s="51"/>
      <c r="N56" s="51"/>
      <c r="O56" s="51">
        <v>3091</v>
      </c>
      <c r="P56" s="51">
        <v>2012.7</v>
      </c>
      <c r="Q56" s="51"/>
      <c r="R56" s="52">
        <v>27630.34</v>
      </c>
    </row>
    <row r="57" spans="2:18" x14ac:dyDescent="0.25">
      <c r="B57" s="56" t="s">
        <v>155</v>
      </c>
      <c r="C57" s="57"/>
      <c r="D57" s="57"/>
      <c r="E57" s="58">
        <v>1011</v>
      </c>
      <c r="F57" s="58">
        <v>4470</v>
      </c>
      <c r="G57" s="58">
        <v>14037</v>
      </c>
      <c r="H57" s="58">
        <v>158723</v>
      </c>
      <c r="I57" s="58">
        <v>192875</v>
      </c>
      <c r="J57" s="58">
        <v>40000</v>
      </c>
      <c r="K57" s="58">
        <v>31174</v>
      </c>
      <c r="L57" s="58">
        <v>545000</v>
      </c>
      <c r="M57" s="58">
        <v>2655</v>
      </c>
      <c r="N57" s="58">
        <v>575</v>
      </c>
      <c r="O57" s="58">
        <v>533255</v>
      </c>
      <c r="P57" s="58">
        <v>1048779</v>
      </c>
      <c r="Q57" s="58">
        <f>Q41+Q19</f>
        <v>7423</v>
      </c>
      <c r="R57" s="59">
        <v>2579977</v>
      </c>
    </row>
    <row r="58" spans="2:18" ht="15.75" thickBot="1" x14ac:dyDescent="0.3">
      <c r="B58" s="60" t="s">
        <v>156</v>
      </c>
      <c r="C58" s="61"/>
      <c r="D58" s="61"/>
      <c r="E58" s="62">
        <v>7.2</v>
      </c>
      <c r="F58" s="62">
        <v>8600</v>
      </c>
      <c r="G58" s="62">
        <v>20850</v>
      </c>
      <c r="H58" s="62">
        <v>48579.12</v>
      </c>
      <c r="I58" s="62">
        <v>15347.52</v>
      </c>
      <c r="J58" s="62">
        <v>2000</v>
      </c>
      <c r="K58" s="62">
        <v>56000</v>
      </c>
      <c r="L58" s="62">
        <v>436000</v>
      </c>
      <c r="M58" s="62">
        <v>7800</v>
      </c>
      <c r="N58" s="62">
        <v>2484.8000000000002</v>
      </c>
      <c r="O58" s="62">
        <v>392591</v>
      </c>
      <c r="P58" s="62">
        <v>112762.7</v>
      </c>
      <c r="Q58" s="62"/>
      <c r="R58" s="63">
        <v>1103022.3400000001</v>
      </c>
    </row>
    <row r="60" spans="2:18" x14ac:dyDescent="0.25">
      <c r="B60" t="s">
        <v>83</v>
      </c>
    </row>
    <row r="61" spans="2:18" x14ac:dyDescent="0.25">
      <c r="B61" t="s">
        <v>159</v>
      </c>
    </row>
    <row r="62" spans="2:18" x14ac:dyDescent="0.25">
      <c r="B62" t="s">
        <v>160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77"/>
  <sheetViews>
    <sheetView workbookViewId="0">
      <selection activeCell="C2" sqref="C2"/>
    </sheetView>
  </sheetViews>
  <sheetFormatPr baseColWidth="10" defaultRowHeight="15" x14ac:dyDescent="0.25"/>
  <cols>
    <col min="2" max="2" width="13.7109375" customWidth="1"/>
    <col min="3" max="3" width="14.85546875" customWidth="1"/>
    <col min="4" max="4" width="22.5703125" customWidth="1"/>
  </cols>
  <sheetData>
    <row r="2" spans="2:21" ht="15.75" x14ac:dyDescent="0.3">
      <c r="D2" s="1" t="s">
        <v>84</v>
      </c>
    </row>
    <row r="3" spans="2:21" ht="15.75" x14ac:dyDescent="0.3">
      <c r="D3" s="1"/>
    </row>
    <row r="4" spans="2:21" x14ac:dyDescent="0.25">
      <c r="B4" t="s">
        <v>203</v>
      </c>
    </row>
    <row r="5" spans="2:21" ht="15.75" thickBot="1" x14ac:dyDescent="0.3"/>
    <row r="6" spans="2:21" x14ac:dyDescent="0.25">
      <c r="B6" s="219" t="s">
        <v>0</v>
      </c>
      <c r="C6" s="216" t="s">
        <v>1</v>
      </c>
      <c r="D6" s="216" t="s">
        <v>161</v>
      </c>
      <c r="E6" s="216" t="s">
        <v>88</v>
      </c>
      <c r="F6" s="216"/>
      <c r="G6" s="216"/>
      <c r="H6" s="216"/>
      <c r="I6" s="216"/>
      <c r="J6" s="214" t="s">
        <v>89</v>
      </c>
      <c r="K6" s="216" t="s">
        <v>90</v>
      </c>
      <c r="L6" s="216"/>
      <c r="M6" s="214" t="s">
        <v>91</v>
      </c>
      <c r="N6" s="216" t="s">
        <v>92</v>
      </c>
      <c r="O6" s="216"/>
      <c r="P6" s="216"/>
      <c r="Q6" s="216"/>
      <c r="R6" s="216"/>
      <c r="S6" s="216"/>
      <c r="T6" s="214" t="s">
        <v>93</v>
      </c>
      <c r="U6" s="217" t="s">
        <v>205</v>
      </c>
    </row>
    <row r="7" spans="2:21" ht="30" x14ac:dyDescent="0.25">
      <c r="B7" s="220"/>
      <c r="C7" s="221"/>
      <c r="D7" s="221"/>
      <c r="E7" s="73" t="s">
        <v>97</v>
      </c>
      <c r="F7" s="73" t="s">
        <v>98</v>
      </c>
      <c r="G7" s="73" t="s">
        <v>99</v>
      </c>
      <c r="H7" s="73" t="s">
        <v>100</v>
      </c>
      <c r="I7" s="73" t="s">
        <v>102</v>
      </c>
      <c r="J7" s="215"/>
      <c r="K7" s="73" t="s">
        <v>104</v>
      </c>
      <c r="L7" s="73" t="s">
        <v>105</v>
      </c>
      <c r="M7" s="215"/>
      <c r="N7" s="73" t="s">
        <v>107</v>
      </c>
      <c r="O7" s="73" t="s">
        <v>110</v>
      </c>
      <c r="P7" s="73" t="s">
        <v>113</v>
      </c>
      <c r="Q7" s="73" t="s">
        <v>114</v>
      </c>
      <c r="R7" s="73" t="s">
        <v>115</v>
      </c>
      <c r="S7" s="73" t="s">
        <v>118</v>
      </c>
      <c r="T7" s="215"/>
      <c r="U7" s="218"/>
    </row>
    <row r="8" spans="2:21" x14ac:dyDescent="0.25">
      <c r="B8" s="30" t="s">
        <v>4</v>
      </c>
      <c r="C8" s="74" t="s">
        <v>5</v>
      </c>
      <c r="D8" s="21" t="s">
        <v>162</v>
      </c>
      <c r="E8" s="22"/>
      <c r="F8" s="22"/>
      <c r="G8" s="22"/>
      <c r="H8" s="22"/>
      <c r="I8" s="22"/>
      <c r="J8" s="23"/>
      <c r="K8" s="22"/>
      <c r="L8" s="22"/>
      <c r="M8" s="23"/>
      <c r="N8" s="22"/>
      <c r="O8" s="22">
        <v>800</v>
      </c>
      <c r="P8" s="22"/>
      <c r="Q8" s="22">
        <v>150</v>
      </c>
      <c r="R8" s="22">
        <v>1330</v>
      </c>
      <c r="S8" s="22">
        <v>155</v>
      </c>
      <c r="T8" s="23">
        <v>2435</v>
      </c>
      <c r="U8" s="75">
        <v>2435</v>
      </c>
    </row>
    <row r="9" spans="2:21" x14ac:dyDescent="0.25">
      <c r="B9" s="20"/>
      <c r="C9" s="76" t="s">
        <v>163</v>
      </c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>
        <v>800</v>
      </c>
      <c r="P9" s="77"/>
      <c r="Q9" s="77">
        <v>150</v>
      </c>
      <c r="R9" s="77">
        <v>1330</v>
      </c>
      <c r="S9" s="77">
        <v>155</v>
      </c>
      <c r="T9" s="77">
        <v>2435</v>
      </c>
      <c r="U9" s="78">
        <v>2435</v>
      </c>
    </row>
    <row r="10" spans="2:21" x14ac:dyDescent="0.25">
      <c r="B10" s="20"/>
      <c r="C10" s="74" t="s">
        <v>6</v>
      </c>
      <c r="D10" s="21" t="s">
        <v>162</v>
      </c>
      <c r="E10" s="22">
        <v>10</v>
      </c>
      <c r="F10" s="22"/>
      <c r="G10" s="22"/>
      <c r="H10" s="22"/>
      <c r="I10" s="22"/>
      <c r="J10" s="23">
        <v>10</v>
      </c>
      <c r="K10" s="22">
        <v>1120</v>
      </c>
      <c r="L10" s="22"/>
      <c r="M10" s="23">
        <v>1120</v>
      </c>
      <c r="N10" s="22">
        <v>1700</v>
      </c>
      <c r="O10" s="22">
        <v>8250</v>
      </c>
      <c r="P10" s="22">
        <v>1250</v>
      </c>
      <c r="Q10" s="22">
        <v>1500</v>
      </c>
      <c r="R10" s="22">
        <v>2500</v>
      </c>
      <c r="S10" s="22"/>
      <c r="T10" s="23">
        <v>15200</v>
      </c>
      <c r="U10" s="75">
        <v>16330</v>
      </c>
    </row>
    <row r="11" spans="2:21" x14ac:dyDescent="0.25">
      <c r="B11" s="20"/>
      <c r="C11" s="76" t="s">
        <v>164</v>
      </c>
      <c r="D11" s="76"/>
      <c r="E11" s="77">
        <v>10</v>
      </c>
      <c r="F11" s="77"/>
      <c r="G11" s="77"/>
      <c r="H11" s="77"/>
      <c r="I11" s="77"/>
      <c r="J11" s="77">
        <v>10</v>
      </c>
      <c r="K11" s="77">
        <v>1120</v>
      </c>
      <c r="L11" s="77"/>
      <c r="M11" s="77">
        <v>1120</v>
      </c>
      <c r="N11" s="77">
        <v>1700</v>
      </c>
      <c r="O11" s="77">
        <v>8250</v>
      </c>
      <c r="P11" s="77">
        <v>1250</v>
      </c>
      <c r="Q11" s="77">
        <v>1500</v>
      </c>
      <c r="R11" s="77">
        <v>2500</v>
      </c>
      <c r="S11" s="77"/>
      <c r="T11" s="77">
        <v>15200</v>
      </c>
      <c r="U11" s="78">
        <v>16330</v>
      </c>
    </row>
    <row r="12" spans="2:21" x14ac:dyDescent="0.25">
      <c r="B12" s="20"/>
      <c r="C12" s="74" t="s">
        <v>7</v>
      </c>
      <c r="D12" s="21" t="s">
        <v>162</v>
      </c>
      <c r="E12" s="22"/>
      <c r="F12" s="22"/>
      <c r="G12" s="22"/>
      <c r="H12" s="22"/>
      <c r="I12" s="22"/>
      <c r="J12" s="23"/>
      <c r="K12" s="22">
        <v>220</v>
      </c>
      <c r="L12" s="22"/>
      <c r="M12" s="23">
        <v>220</v>
      </c>
      <c r="N12" s="22">
        <v>252</v>
      </c>
      <c r="O12" s="22">
        <v>1050</v>
      </c>
      <c r="P12" s="22">
        <v>176</v>
      </c>
      <c r="Q12" s="22">
        <v>200</v>
      </c>
      <c r="R12" s="22">
        <v>3080</v>
      </c>
      <c r="S12" s="22"/>
      <c r="T12" s="23">
        <v>4758</v>
      </c>
      <c r="U12" s="75">
        <v>4978</v>
      </c>
    </row>
    <row r="13" spans="2:21" x14ac:dyDescent="0.25">
      <c r="B13" s="20"/>
      <c r="C13" s="76" t="s">
        <v>165</v>
      </c>
      <c r="D13" s="76"/>
      <c r="E13" s="77"/>
      <c r="F13" s="77"/>
      <c r="G13" s="77"/>
      <c r="H13" s="77"/>
      <c r="I13" s="77"/>
      <c r="J13" s="77"/>
      <c r="K13" s="77">
        <v>220</v>
      </c>
      <c r="L13" s="77"/>
      <c r="M13" s="77">
        <v>220</v>
      </c>
      <c r="N13" s="77">
        <v>252</v>
      </c>
      <c r="O13" s="77">
        <v>1050</v>
      </c>
      <c r="P13" s="77">
        <v>176</v>
      </c>
      <c r="Q13" s="77">
        <v>200</v>
      </c>
      <c r="R13" s="77">
        <v>3080</v>
      </c>
      <c r="S13" s="77"/>
      <c r="T13" s="77">
        <v>4758</v>
      </c>
      <c r="U13" s="78">
        <v>4978</v>
      </c>
    </row>
    <row r="14" spans="2:21" x14ac:dyDescent="0.25">
      <c r="B14" s="20"/>
      <c r="C14" s="74" t="s">
        <v>8</v>
      </c>
      <c r="D14" s="21" t="s">
        <v>162</v>
      </c>
      <c r="E14" s="22"/>
      <c r="F14" s="22"/>
      <c r="G14" s="22"/>
      <c r="H14" s="22"/>
      <c r="I14" s="22"/>
      <c r="J14" s="23"/>
      <c r="K14" s="22">
        <v>376</v>
      </c>
      <c r="L14" s="22"/>
      <c r="M14" s="23">
        <v>376</v>
      </c>
      <c r="N14" s="22"/>
      <c r="O14" s="22">
        <v>1050</v>
      </c>
      <c r="P14" s="22"/>
      <c r="Q14" s="22"/>
      <c r="R14" s="22">
        <v>1676</v>
      </c>
      <c r="S14" s="22"/>
      <c r="T14" s="23">
        <v>2726</v>
      </c>
      <c r="U14" s="75">
        <v>3102</v>
      </c>
    </row>
    <row r="15" spans="2:21" x14ac:dyDescent="0.25">
      <c r="B15" s="20"/>
      <c r="C15" s="76" t="s">
        <v>166</v>
      </c>
      <c r="D15" s="76"/>
      <c r="E15" s="77"/>
      <c r="F15" s="77"/>
      <c r="G15" s="77"/>
      <c r="H15" s="77"/>
      <c r="I15" s="77"/>
      <c r="J15" s="77"/>
      <c r="K15" s="77">
        <v>376</v>
      </c>
      <c r="L15" s="77"/>
      <c r="M15" s="77">
        <v>376</v>
      </c>
      <c r="N15" s="77"/>
      <c r="O15" s="77">
        <v>1050</v>
      </c>
      <c r="P15" s="77"/>
      <c r="Q15" s="77"/>
      <c r="R15" s="77">
        <v>1676</v>
      </c>
      <c r="S15" s="77"/>
      <c r="T15" s="77">
        <v>2726</v>
      </c>
      <c r="U15" s="78">
        <v>3102</v>
      </c>
    </row>
    <row r="16" spans="2:21" x14ac:dyDescent="0.25">
      <c r="B16" s="20"/>
      <c r="C16" s="74" t="s">
        <v>9</v>
      </c>
      <c r="D16" s="21" t="s">
        <v>162</v>
      </c>
      <c r="E16" s="22">
        <v>90</v>
      </c>
      <c r="F16" s="22"/>
      <c r="G16" s="22">
        <v>10</v>
      </c>
      <c r="H16" s="22">
        <v>140</v>
      </c>
      <c r="I16" s="22"/>
      <c r="J16" s="23">
        <v>240</v>
      </c>
      <c r="K16" s="22">
        <v>200</v>
      </c>
      <c r="L16" s="22"/>
      <c r="M16" s="23">
        <v>200</v>
      </c>
      <c r="N16" s="22">
        <v>75</v>
      </c>
      <c r="O16" s="22">
        <v>500</v>
      </c>
      <c r="P16" s="22">
        <v>120</v>
      </c>
      <c r="Q16" s="22">
        <v>500</v>
      </c>
      <c r="R16" s="22">
        <v>27780</v>
      </c>
      <c r="S16" s="22"/>
      <c r="T16" s="23">
        <v>28975</v>
      </c>
      <c r="U16" s="75">
        <v>29415</v>
      </c>
    </row>
    <row r="17" spans="2:21" x14ac:dyDescent="0.25">
      <c r="B17" s="20"/>
      <c r="C17" s="76" t="s">
        <v>167</v>
      </c>
      <c r="D17" s="76"/>
      <c r="E17" s="77">
        <v>90</v>
      </c>
      <c r="F17" s="77"/>
      <c r="G17" s="77">
        <v>10</v>
      </c>
      <c r="H17" s="77">
        <v>140</v>
      </c>
      <c r="I17" s="77"/>
      <c r="J17" s="77">
        <v>240</v>
      </c>
      <c r="K17" s="77">
        <v>200</v>
      </c>
      <c r="L17" s="77"/>
      <c r="M17" s="77">
        <v>200</v>
      </c>
      <c r="N17" s="77">
        <v>75</v>
      </c>
      <c r="O17" s="77">
        <v>500</v>
      </c>
      <c r="P17" s="77">
        <v>120</v>
      </c>
      <c r="Q17" s="77">
        <v>500</v>
      </c>
      <c r="R17" s="77">
        <v>27780</v>
      </c>
      <c r="S17" s="77"/>
      <c r="T17" s="77">
        <v>28975</v>
      </c>
      <c r="U17" s="78">
        <v>29415</v>
      </c>
    </row>
    <row r="18" spans="2:21" x14ac:dyDescent="0.25">
      <c r="B18" s="20"/>
      <c r="C18" s="74" t="s">
        <v>10</v>
      </c>
      <c r="D18" s="21" t="s">
        <v>162</v>
      </c>
      <c r="E18" s="22">
        <v>38</v>
      </c>
      <c r="F18" s="22"/>
      <c r="G18" s="22"/>
      <c r="H18" s="22"/>
      <c r="I18" s="22"/>
      <c r="J18" s="23">
        <v>38</v>
      </c>
      <c r="K18" s="22">
        <v>1686</v>
      </c>
      <c r="L18" s="22"/>
      <c r="M18" s="23">
        <v>1686</v>
      </c>
      <c r="N18" s="22"/>
      <c r="O18" s="22">
        <v>100</v>
      </c>
      <c r="P18" s="22">
        <v>200</v>
      </c>
      <c r="Q18" s="22"/>
      <c r="R18" s="22">
        <v>4750</v>
      </c>
      <c r="S18" s="22"/>
      <c r="T18" s="23">
        <v>5050</v>
      </c>
      <c r="U18" s="75">
        <v>6774</v>
      </c>
    </row>
    <row r="19" spans="2:21" x14ac:dyDescent="0.25">
      <c r="B19" s="20"/>
      <c r="C19" s="76" t="s">
        <v>168</v>
      </c>
      <c r="D19" s="76"/>
      <c r="E19" s="77">
        <v>38</v>
      </c>
      <c r="F19" s="77"/>
      <c r="G19" s="77"/>
      <c r="H19" s="77"/>
      <c r="I19" s="77"/>
      <c r="J19" s="77">
        <v>38</v>
      </c>
      <c r="K19" s="77">
        <v>1686</v>
      </c>
      <c r="L19" s="77"/>
      <c r="M19" s="77">
        <v>1686</v>
      </c>
      <c r="N19" s="77"/>
      <c r="O19" s="77">
        <v>100</v>
      </c>
      <c r="P19" s="77">
        <v>200</v>
      </c>
      <c r="Q19" s="77"/>
      <c r="R19" s="77">
        <v>4750</v>
      </c>
      <c r="S19" s="77"/>
      <c r="T19" s="77">
        <v>5050</v>
      </c>
      <c r="U19" s="78">
        <v>6774</v>
      </c>
    </row>
    <row r="20" spans="2:21" x14ac:dyDescent="0.25">
      <c r="B20" s="20"/>
      <c r="C20" s="74" t="s">
        <v>11</v>
      </c>
      <c r="D20" s="21" t="s">
        <v>162</v>
      </c>
      <c r="E20" s="22"/>
      <c r="F20" s="22"/>
      <c r="G20" s="22"/>
      <c r="H20" s="22"/>
      <c r="I20" s="22"/>
      <c r="J20" s="23"/>
      <c r="K20" s="22">
        <v>1560</v>
      </c>
      <c r="L20" s="22"/>
      <c r="M20" s="23">
        <v>1560</v>
      </c>
      <c r="N20" s="22"/>
      <c r="O20" s="22">
        <v>2225</v>
      </c>
      <c r="P20" s="22">
        <v>1335</v>
      </c>
      <c r="Q20" s="22">
        <v>740</v>
      </c>
      <c r="R20" s="22">
        <v>19064</v>
      </c>
      <c r="S20" s="22"/>
      <c r="T20" s="23">
        <v>23364</v>
      </c>
      <c r="U20" s="75">
        <v>24924</v>
      </c>
    </row>
    <row r="21" spans="2:21" x14ac:dyDescent="0.25">
      <c r="B21" s="20"/>
      <c r="C21" s="76" t="s">
        <v>169</v>
      </c>
      <c r="D21" s="76"/>
      <c r="E21" s="77"/>
      <c r="F21" s="77"/>
      <c r="G21" s="77"/>
      <c r="H21" s="77"/>
      <c r="I21" s="77"/>
      <c r="J21" s="77"/>
      <c r="K21" s="77">
        <v>1560</v>
      </c>
      <c r="L21" s="77"/>
      <c r="M21" s="77">
        <v>1560</v>
      </c>
      <c r="N21" s="77"/>
      <c r="O21" s="77">
        <v>2225</v>
      </c>
      <c r="P21" s="77">
        <v>1335</v>
      </c>
      <c r="Q21" s="77">
        <v>740</v>
      </c>
      <c r="R21" s="77">
        <v>19064</v>
      </c>
      <c r="S21" s="77"/>
      <c r="T21" s="77">
        <v>23364</v>
      </c>
      <c r="U21" s="78">
        <v>24924</v>
      </c>
    </row>
    <row r="22" spans="2:21" x14ac:dyDescent="0.25">
      <c r="B22" s="20"/>
      <c r="C22" s="74" t="s">
        <v>12</v>
      </c>
      <c r="D22" s="21" t="s">
        <v>162</v>
      </c>
      <c r="E22" s="22">
        <v>140</v>
      </c>
      <c r="F22" s="22"/>
      <c r="G22" s="22"/>
      <c r="H22" s="22"/>
      <c r="I22" s="22">
        <v>15</v>
      </c>
      <c r="J22" s="23">
        <v>155</v>
      </c>
      <c r="K22" s="22"/>
      <c r="L22" s="22"/>
      <c r="M22" s="23"/>
      <c r="N22" s="22"/>
      <c r="O22" s="22"/>
      <c r="P22" s="22"/>
      <c r="Q22" s="22"/>
      <c r="R22" s="22">
        <v>150</v>
      </c>
      <c r="S22" s="22"/>
      <c r="T22" s="23">
        <v>150</v>
      </c>
      <c r="U22" s="75">
        <v>305</v>
      </c>
    </row>
    <row r="23" spans="2:21" x14ac:dyDescent="0.25">
      <c r="B23" s="25"/>
      <c r="C23" s="76" t="s">
        <v>170</v>
      </c>
      <c r="D23" s="76"/>
      <c r="E23" s="77">
        <v>140</v>
      </c>
      <c r="F23" s="77"/>
      <c r="G23" s="77"/>
      <c r="H23" s="77"/>
      <c r="I23" s="77">
        <v>15</v>
      </c>
      <c r="J23" s="77">
        <v>155</v>
      </c>
      <c r="K23" s="77"/>
      <c r="L23" s="77"/>
      <c r="M23" s="77"/>
      <c r="N23" s="77"/>
      <c r="O23" s="77"/>
      <c r="P23" s="77"/>
      <c r="Q23" s="77"/>
      <c r="R23" s="77">
        <v>150</v>
      </c>
      <c r="S23" s="77"/>
      <c r="T23" s="77">
        <v>150</v>
      </c>
      <c r="U23" s="78">
        <v>305</v>
      </c>
    </row>
    <row r="24" spans="2:21" x14ac:dyDescent="0.25">
      <c r="B24" s="26" t="s">
        <v>13</v>
      </c>
      <c r="C24" s="27"/>
      <c r="D24" s="27"/>
      <c r="E24" s="28">
        <v>278</v>
      </c>
      <c r="F24" s="28"/>
      <c r="G24" s="28">
        <v>10</v>
      </c>
      <c r="H24" s="28">
        <v>140</v>
      </c>
      <c r="I24" s="28">
        <v>15</v>
      </c>
      <c r="J24" s="28">
        <v>443</v>
      </c>
      <c r="K24" s="28">
        <v>5162</v>
      </c>
      <c r="L24" s="28"/>
      <c r="M24" s="28">
        <v>5162</v>
      </c>
      <c r="N24" s="28">
        <v>2027</v>
      </c>
      <c r="O24" s="28">
        <v>13975</v>
      </c>
      <c r="P24" s="28">
        <v>3081</v>
      </c>
      <c r="Q24" s="28">
        <v>3090</v>
      </c>
      <c r="R24" s="28">
        <v>60330</v>
      </c>
      <c r="S24" s="28">
        <v>155</v>
      </c>
      <c r="T24" s="28">
        <v>82658</v>
      </c>
      <c r="U24" s="29">
        <v>88263</v>
      </c>
    </row>
    <row r="25" spans="2:21" x14ac:dyDescent="0.25">
      <c r="B25" s="30" t="s">
        <v>14</v>
      </c>
      <c r="C25" s="74" t="s">
        <v>15</v>
      </c>
      <c r="D25" s="21" t="s">
        <v>162</v>
      </c>
      <c r="E25" s="22">
        <v>56</v>
      </c>
      <c r="F25" s="22"/>
      <c r="G25" s="22"/>
      <c r="H25" s="22"/>
      <c r="I25" s="22"/>
      <c r="J25" s="23">
        <v>56</v>
      </c>
      <c r="K25" s="22">
        <v>50</v>
      </c>
      <c r="L25" s="22"/>
      <c r="M25" s="23">
        <v>50</v>
      </c>
      <c r="N25" s="22"/>
      <c r="O25" s="22"/>
      <c r="P25" s="22"/>
      <c r="Q25" s="22"/>
      <c r="R25" s="22">
        <v>5840</v>
      </c>
      <c r="S25" s="22"/>
      <c r="T25" s="23">
        <v>5840</v>
      </c>
      <c r="U25" s="75">
        <v>5946</v>
      </c>
    </row>
    <row r="26" spans="2:21" x14ac:dyDescent="0.25">
      <c r="B26" s="20"/>
      <c r="C26" s="76" t="s">
        <v>171</v>
      </c>
      <c r="D26" s="76"/>
      <c r="E26" s="77">
        <v>56</v>
      </c>
      <c r="F26" s="77"/>
      <c r="G26" s="77"/>
      <c r="H26" s="77"/>
      <c r="I26" s="77"/>
      <c r="J26" s="77">
        <v>56</v>
      </c>
      <c r="K26" s="77">
        <v>50</v>
      </c>
      <c r="L26" s="77"/>
      <c r="M26" s="77">
        <v>50</v>
      </c>
      <c r="N26" s="77"/>
      <c r="O26" s="77"/>
      <c r="P26" s="77"/>
      <c r="Q26" s="77"/>
      <c r="R26" s="77">
        <v>5840</v>
      </c>
      <c r="S26" s="77"/>
      <c r="T26" s="77">
        <v>5840</v>
      </c>
      <c r="U26" s="78">
        <v>5946</v>
      </c>
    </row>
    <row r="27" spans="2:21" x14ac:dyDescent="0.25">
      <c r="B27" s="20"/>
      <c r="C27" s="74" t="s">
        <v>16</v>
      </c>
      <c r="D27" s="21" t="s">
        <v>162</v>
      </c>
      <c r="E27" s="22"/>
      <c r="F27" s="22"/>
      <c r="G27" s="22"/>
      <c r="H27" s="22"/>
      <c r="I27" s="22"/>
      <c r="J27" s="23"/>
      <c r="K27" s="22">
        <v>1710</v>
      </c>
      <c r="L27" s="22"/>
      <c r="M27" s="23">
        <v>1710</v>
      </c>
      <c r="N27" s="22"/>
      <c r="O27" s="22"/>
      <c r="P27" s="22"/>
      <c r="Q27" s="22"/>
      <c r="R27" s="22">
        <v>1200</v>
      </c>
      <c r="S27" s="22"/>
      <c r="T27" s="23">
        <v>1200</v>
      </c>
      <c r="U27" s="75">
        <v>2910</v>
      </c>
    </row>
    <row r="28" spans="2:21" x14ac:dyDescent="0.25">
      <c r="B28" s="20"/>
      <c r="C28" s="76" t="s">
        <v>172</v>
      </c>
      <c r="D28" s="76"/>
      <c r="E28" s="77"/>
      <c r="F28" s="77"/>
      <c r="G28" s="77"/>
      <c r="H28" s="77"/>
      <c r="I28" s="77"/>
      <c r="J28" s="77"/>
      <c r="K28" s="77">
        <v>1710</v>
      </c>
      <c r="L28" s="77"/>
      <c r="M28" s="77">
        <v>1710</v>
      </c>
      <c r="N28" s="77"/>
      <c r="O28" s="77"/>
      <c r="P28" s="77"/>
      <c r="Q28" s="77"/>
      <c r="R28" s="77">
        <v>1200</v>
      </c>
      <c r="S28" s="77"/>
      <c r="T28" s="77">
        <v>1200</v>
      </c>
      <c r="U28" s="78">
        <v>2910</v>
      </c>
    </row>
    <row r="29" spans="2:21" x14ac:dyDescent="0.25">
      <c r="B29" s="20"/>
      <c r="C29" s="74" t="s">
        <v>17</v>
      </c>
      <c r="D29" s="21" t="s">
        <v>162</v>
      </c>
      <c r="E29" s="22"/>
      <c r="F29" s="22"/>
      <c r="G29" s="22"/>
      <c r="H29" s="22"/>
      <c r="I29" s="22"/>
      <c r="J29" s="23"/>
      <c r="K29" s="22">
        <v>2510</v>
      </c>
      <c r="L29" s="22"/>
      <c r="M29" s="23">
        <v>2510</v>
      </c>
      <c r="N29" s="22"/>
      <c r="O29" s="22">
        <v>60</v>
      </c>
      <c r="P29" s="22"/>
      <c r="Q29" s="22"/>
      <c r="R29" s="22">
        <v>6395</v>
      </c>
      <c r="S29" s="22"/>
      <c r="T29" s="23">
        <v>6455</v>
      </c>
      <c r="U29" s="75">
        <v>8965</v>
      </c>
    </row>
    <row r="30" spans="2:21" x14ac:dyDescent="0.25">
      <c r="B30" s="25"/>
      <c r="C30" s="76" t="s">
        <v>173</v>
      </c>
      <c r="D30" s="76"/>
      <c r="E30" s="77"/>
      <c r="F30" s="77"/>
      <c r="G30" s="77"/>
      <c r="H30" s="77"/>
      <c r="I30" s="77"/>
      <c r="J30" s="77"/>
      <c r="K30" s="77">
        <v>2510</v>
      </c>
      <c r="L30" s="77"/>
      <c r="M30" s="77">
        <v>2510</v>
      </c>
      <c r="N30" s="77"/>
      <c r="O30" s="77">
        <v>60</v>
      </c>
      <c r="P30" s="77"/>
      <c r="Q30" s="77"/>
      <c r="R30" s="77">
        <v>6395</v>
      </c>
      <c r="S30" s="77"/>
      <c r="T30" s="77">
        <v>6455</v>
      </c>
      <c r="U30" s="78">
        <v>8965</v>
      </c>
    </row>
    <row r="31" spans="2:21" x14ac:dyDescent="0.25">
      <c r="B31" s="26" t="s">
        <v>18</v>
      </c>
      <c r="C31" s="27"/>
      <c r="D31" s="27"/>
      <c r="E31" s="28">
        <v>56</v>
      </c>
      <c r="F31" s="28"/>
      <c r="G31" s="28"/>
      <c r="H31" s="28"/>
      <c r="I31" s="28"/>
      <c r="J31" s="28">
        <v>56</v>
      </c>
      <c r="K31" s="28">
        <v>4270</v>
      </c>
      <c r="L31" s="28"/>
      <c r="M31" s="28">
        <v>4270</v>
      </c>
      <c r="N31" s="28"/>
      <c r="O31" s="28">
        <v>60</v>
      </c>
      <c r="P31" s="28"/>
      <c r="Q31" s="28"/>
      <c r="R31" s="28">
        <v>13435</v>
      </c>
      <c r="S31" s="28"/>
      <c r="T31" s="28">
        <v>13495</v>
      </c>
      <c r="U31" s="29">
        <v>17821</v>
      </c>
    </row>
    <row r="32" spans="2:21" x14ac:dyDescent="0.25">
      <c r="B32" s="30" t="s">
        <v>19</v>
      </c>
      <c r="C32" s="74" t="s">
        <v>19</v>
      </c>
      <c r="D32" s="21" t="s">
        <v>174</v>
      </c>
      <c r="E32" s="22"/>
      <c r="F32" s="22"/>
      <c r="G32" s="22"/>
      <c r="H32" s="22"/>
      <c r="I32" s="22"/>
      <c r="J32" s="23"/>
      <c r="K32" s="22">
        <v>120</v>
      </c>
      <c r="L32" s="22">
        <v>15</v>
      </c>
      <c r="M32" s="23">
        <v>135</v>
      </c>
      <c r="N32" s="22"/>
      <c r="O32" s="22"/>
      <c r="P32" s="22">
        <v>6266</v>
      </c>
      <c r="Q32" s="22"/>
      <c r="R32" s="22">
        <v>4352</v>
      </c>
      <c r="S32" s="22"/>
      <c r="T32" s="23">
        <v>10618</v>
      </c>
      <c r="U32" s="75">
        <v>10753</v>
      </c>
    </row>
    <row r="33" spans="2:21" x14ac:dyDescent="0.25">
      <c r="B33" s="25"/>
      <c r="C33" s="76" t="s">
        <v>20</v>
      </c>
      <c r="D33" s="76"/>
      <c r="E33" s="77"/>
      <c r="F33" s="77"/>
      <c r="G33" s="77"/>
      <c r="H33" s="77"/>
      <c r="I33" s="77"/>
      <c r="J33" s="77"/>
      <c r="K33" s="77">
        <v>120</v>
      </c>
      <c r="L33" s="77">
        <v>15</v>
      </c>
      <c r="M33" s="77">
        <v>135</v>
      </c>
      <c r="N33" s="77"/>
      <c r="O33" s="77"/>
      <c r="P33" s="77">
        <v>6266</v>
      </c>
      <c r="Q33" s="77"/>
      <c r="R33" s="77">
        <v>4352</v>
      </c>
      <c r="S33" s="77"/>
      <c r="T33" s="77">
        <v>10618</v>
      </c>
      <c r="U33" s="78">
        <v>10753</v>
      </c>
    </row>
    <row r="34" spans="2:21" x14ac:dyDescent="0.25">
      <c r="B34" s="26" t="s">
        <v>20</v>
      </c>
      <c r="C34" s="27"/>
      <c r="D34" s="27"/>
      <c r="E34" s="28"/>
      <c r="F34" s="28"/>
      <c r="G34" s="28"/>
      <c r="H34" s="28"/>
      <c r="I34" s="28"/>
      <c r="J34" s="28"/>
      <c r="K34" s="28">
        <v>120</v>
      </c>
      <c r="L34" s="28">
        <v>15</v>
      </c>
      <c r="M34" s="28">
        <v>135</v>
      </c>
      <c r="N34" s="28"/>
      <c r="O34" s="28"/>
      <c r="P34" s="28">
        <v>6266</v>
      </c>
      <c r="Q34" s="28"/>
      <c r="R34" s="28">
        <v>4352</v>
      </c>
      <c r="S34" s="28"/>
      <c r="T34" s="28">
        <v>10618</v>
      </c>
      <c r="U34" s="29">
        <v>10753</v>
      </c>
    </row>
    <row r="35" spans="2:21" x14ac:dyDescent="0.25">
      <c r="B35" s="30" t="s">
        <v>23</v>
      </c>
      <c r="C35" s="74" t="s">
        <v>24</v>
      </c>
      <c r="D35" s="21" t="s">
        <v>162</v>
      </c>
      <c r="E35" s="22">
        <v>32</v>
      </c>
      <c r="F35" s="22"/>
      <c r="G35" s="22"/>
      <c r="H35" s="22">
        <v>25</v>
      </c>
      <c r="I35" s="22">
        <v>130</v>
      </c>
      <c r="J35" s="23">
        <v>187</v>
      </c>
      <c r="K35" s="22"/>
      <c r="L35" s="22"/>
      <c r="M35" s="23"/>
      <c r="N35" s="22"/>
      <c r="O35" s="22"/>
      <c r="P35" s="22">
        <v>100</v>
      </c>
      <c r="Q35" s="22">
        <v>400</v>
      </c>
      <c r="R35" s="22">
        <v>930</v>
      </c>
      <c r="S35" s="22"/>
      <c r="T35" s="23">
        <v>1430</v>
      </c>
      <c r="U35" s="75">
        <v>1617</v>
      </c>
    </row>
    <row r="36" spans="2:21" x14ac:dyDescent="0.25">
      <c r="B36" s="20"/>
      <c r="C36" s="76" t="s">
        <v>175</v>
      </c>
      <c r="D36" s="76"/>
      <c r="E36" s="77">
        <v>32</v>
      </c>
      <c r="F36" s="77"/>
      <c r="G36" s="77"/>
      <c r="H36" s="77">
        <v>25</v>
      </c>
      <c r="I36" s="77">
        <v>130</v>
      </c>
      <c r="J36" s="77">
        <v>187</v>
      </c>
      <c r="K36" s="77"/>
      <c r="L36" s="77"/>
      <c r="M36" s="77"/>
      <c r="N36" s="77"/>
      <c r="O36" s="77"/>
      <c r="P36" s="77">
        <v>100</v>
      </c>
      <c r="Q36" s="77">
        <v>400</v>
      </c>
      <c r="R36" s="77">
        <v>930</v>
      </c>
      <c r="S36" s="77"/>
      <c r="T36" s="77">
        <v>1430</v>
      </c>
      <c r="U36" s="78">
        <v>1617</v>
      </c>
    </row>
    <row r="37" spans="2:21" x14ac:dyDescent="0.25">
      <c r="B37" s="20"/>
      <c r="C37" s="74" t="s">
        <v>25</v>
      </c>
      <c r="D37" s="21" t="s">
        <v>162</v>
      </c>
      <c r="E37" s="22"/>
      <c r="F37" s="22"/>
      <c r="G37" s="22"/>
      <c r="H37" s="22"/>
      <c r="I37" s="22"/>
      <c r="J37" s="23"/>
      <c r="K37" s="22"/>
      <c r="L37" s="22"/>
      <c r="M37" s="23"/>
      <c r="N37" s="22"/>
      <c r="O37" s="22"/>
      <c r="P37" s="22">
        <v>200</v>
      </c>
      <c r="Q37" s="22"/>
      <c r="R37" s="22">
        <v>490</v>
      </c>
      <c r="S37" s="22"/>
      <c r="T37" s="23">
        <v>690</v>
      </c>
      <c r="U37" s="75">
        <v>690</v>
      </c>
    </row>
    <row r="38" spans="2:21" x14ac:dyDescent="0.25">
      <c r="B38" s="20"/>
      <c r="C38" s="76" t="s">
        <v>176</v>
      </c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>
        <v>200</v>
      </c>
      <c r="Q38" s="77"/>
      <c r="R38" s="77">
        <v>490</v>
      </c>
      <c r="S38" s="77"/>
      <c r="T38" s="77">
        <v>690</v>
      </c>
      <c r="U38" s="78">
        <v>690</v>
      </c>
    </row>
    <row r="39" spans="2:21" x14ac:dyDescent="0.25">
      <c r="B39" s="20"/>
      <c r="C39" s="74" t="s">
        <v>26</v>
      </c>
      <c r="D39" s="21" t="s">
        <v>162</v>
      </c>
      <c r="E39" s="22">
        <v>40</v>
      </c>
      <c r="F39" s="22"/>
      <c r="G39" s="22"/>
      <c r="H39" s="22">
        <v>340</v>
      </c>
      <c r="I39" s="22"/>
      <c r="J39" s="23">
        <v>380</v>
      </c>
      <c r="K39" s="22"/>
      <c r="L39" s="22"/>
      <c r="M39" s="23"/>
      <c r="N39" s="22"/>
      <c r="O39" s="22"/>
      <c r="P39" s="22">
        <v>1430</v>
      </c>
      <c r="Q39" s="22"/>
      <c r="R39" s="22">
        <v>5829</v>
      </c>
      <c r="S39" s="22"/>
      <c r="T39" s="23">
        <v>7259</v>
      </c>
      <c r="U39" s="75">
        <v>7639</v>
      </c>
    </row>
    <row r="40" spans="2:21" x14ac:dyDescent="0.25">
      <c r="B40" s="25"/>
      <c r="C40" s="76" t="s">
        <v>177</v>
      </c>
      <c r="D40" s="76"/>
      <c r="E40" s="77">
        <v>40</v>
      </c>
      <c r="F40" s="77"/>
      <c r="G40" s="77"/>
      <c r="H40" s="77">
        <v>340</v>
      </c>
      <c r="I40" s="77"/>
      <c r="J40" s="77">
        <v>380</v>
      </c>
      <c r="K40" s="77"/>
      <c r="L40" s="77"/>
      <c r="M40" s="77"/>
      <c r="N40" s="77"/>
      <c r="O40" s="77"/>
      <c r="P40" s="77">
        <v>1430</v>
      </c>
      <c r="Q40" s="77"/>
      <c r="R40" s="77">
        <v>5829</v>
      </c>
      <c r="S40" s="77"/>
      <c r="T40" s="77">
        <v>7259</v>
      </c>
      <c r="U40" s="78">
        <v>7639</v>
      </c>
    </row>
    <row r="41" spans="2:21" x14ac:dyDescent="0.25">
      <c r="B41" s="26" t="s">
        <v>27</v>
      </c>
      <c r="C41" s="27"/>
      <c r="D41" s="27"/>
      <c r="E41" s="28">
        <v>72</v>
      </c>
      <c r="F41" s="28"/>
      <c r="G41" s="28"/>
      <c r="H41" s="28">
        <v>365</v>
      </c>
      <c r="I41" s="28">
        <v>130</v>
      </c>
      <c r="J41" s="28">
        <v>567</v>
      </c>
      <c r="K41" s="28"/>
      <c r="L41" s="28"/>
      <c r="M41" s="28"/>
      <c r="N41" s="28"/>
      <c r="O41" s="28"/>
      <c r="P41" s="28">
        <v>1730</v>
      </c>
      <c r="Q41" s="28">
        <v>400</v>
      </c>
      <c r="R41" s="28">
        <v>7249</v>
      </c>
      <c r="S41" s="28"/>
      <c r="T41" s="28">
        <v>9379</v>
      </c>
      <c r="U41" s="29">
        <v>9946</v>
      </c>
    </row>
    <row r="42" spans="2:21" x14ac:dyDescent="0.25">
      <c r="B42" s="30" t="s">
        <v>28</v>
      </c>
      <c r="C42" s="74" t="s">
        <v>30</v>
      </c>
      <c r="D42" s="21" t="s">
        <v>174</v>
      </c>
      <c r="E42" s="22"/>
      <c r="F42" s="22"/>
      <c r="G42" s="22"/>
      <c r="H42" s="22"/>
      <c r="I42" s="22"/>
      <c r="J42" s="23"/>
      <c r="K42" s="22"/>
      <c r="L42" s="22"/>
      <c r="M42" s="23"/>
      <c r="N42" s="22"/>
      <c r="O42" s="22"/>
      <c r="P42" s="22"/>
      <c r="Q42" s="22"/>
      <c r="R42" s="22">
        <v>3538</v>
      </c>
      <c r="S42" s="22"/>
      <c r="T42" s="23">
        <v>3538</v>
      </c>
      <c r="U42" s="75">
        <v>3538</v>
      </c>
    </row>
    <row r="43" spans="2:21" x14ac:dyDescent="0.25">
      <c r="B43" s="25"/>
      <c r="C43" s="76" t="s">
        <v>178</v>
      </c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>
        <v>3538</v>
      </c>
      <c r="S43" s="77"/>
      <c r="T43" s="77">
        <v>3538</v>
      </c>
      <c r="U43" s="78">
        <v>3538</v>
      </c>
    </row>
    <row r="44" spans="2:21" x14ac:dyDescent="0.25">
      <c r="B44" s="26" t="s">
        <v>31</v>
      </c>
      <c r="C44" s="27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>
        <v>3538</v>
      </c>
      <c r="S44" s="28"/>
      <c r="T44" s="28">
        <v>3538</v>
      </c>
      <c r="U44" s="29">
        <v>3538</v>
      </c>
    </row>
    <row r="45" spans="2:21" x14ac:dyDescent="0.25">
      <c r="B45" s="30" t="s">
        <v>32</v>
      </c>
      <c r="C45" s="74" t="s">
        <v>32</v>
      </c>
      <c r="D45" s="21" t="s">
        <v>162</v>
      </c>
      <c r="E45" s="22"/>
      <c r="F45" s="22"/>
      <c r="G45" s="22"/>
      <c r="H45" s="22"/>
      <c r="I45" s="22"/>
      <c r="J45" s="23"/>
      <c r="K45" s="22"/>
      <c r="L45" s="22"/>
      <c r="M45" s="23"/>
      <c r="N45" s="22"/>
      <c r="O45" s="22">
        <v>3330</v>
      </c>
      <c r="P45" s="22">
        <v>2721</v>
      </c>
      <c r="Q45" s="22"/>
      <c r="R45" s="22">
        <v>1270</v>
      </c>
      <c r="S45" s="22"/>
      <c r="T45" s="23">
        <v>7321</v>
      </c>
      <c r="U45" s="75">
        <v>7321</v>
      </c>
    </row>
    <row r="46" spans="2:21" x14ac:dyDescent="0.25">
      <c r="B46" s="25"/>
      <c r="C46" s="76" t="s">
        <v>33</v>
      </c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>
        <v>3330</v>
      </c>
      <c r="P46" s="77">
        <v>2721</v>
      </c>
      <c r="Q46" s="77"/>
      <c r="R46" s="77">
        <v>1270</v>
      </c>
      <c r="S46" s="77"/>
      <c r="T46" s="77">
        <v>7321</v>
      </c>
      <c r="U46" s="78">
        <v>7321</v>
      </c>
    </row>
    <row r="47" spans="2:21" x14ac:dyDescent="0.25">
      <c r="B47" s="26" t="s">
        <v>33</v>
      </c>
      <c r="C47" s="27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>
        <v>3330</v>
      </c>
      <c r="P47" s="28">
        <v>2721</v>
      </c>
      <c r="Q47" s="28"/>
      <c r="R47" s="28">
        <v>1270</v>
      </c>
      <c r="S47" s="28"/>
      <c r="T47" s="28">
        <v>7321</v>
      </c>
      <c r="U47" s="29">
        <v>7321</v>
      </c>
    </row>
    <row r="48" spans="2:21" x14ac:dyDescent="0.25">
      <c r="B48" s="30" t="s">
        <v>45</v>
      </c>
      <c r="C48" s="74" t="s">
        <v>46</v>
      </c>
      <c r="D48" s="21" t="s">
        <v>162</v>
      </c>
      <c r="E48" s="22">
        <v>50</v>
      </c>
      <c r="F48" s="22"/>
      <c r="G48" s="22"/>
      <c r="H48" s="22">
        <v>70</v>
      </c>
      <c r="I48" s="22"/>
      <c r="J48" s="23">
        <v>120</v>
      </c>
      <c r="K48" s="22">
        <v>62000</v>
      </c>
      <c r="L48" s="22">
        <v>280</v>
      </c>
      <c r="M48" s="23">
        <v>62280</v>
      </c>
      <c r="N48" s="22">
        <v>4500</v>
      </c>
      <c r="O48" s="22">
        <v>5000</v>
      </c>
      <c r="P48" s="22">
        <v>25000</v>
      </c>
      <c r="Q48" s="22">
        <v>100</v>
      </c>
      <c r="R48" s="22">
        <v>145000</v>
      </c>
      <c r="S48" s="22"/>
      <c r="T48" s="23">
        <v>179600</v>
      </c>
      <c r="U48" s="75">
        <v>242000</v>
      </c>
    </row>
    <row r="49" spans="2:21" x14ac:dyDescent="0.25">
      <c r="B49" s="20"/>
      <c r="C49" s="76" t="s">
        <v>179</v>
      </c>
      <c r="D49" s="76"/>
      <c r="E49" s="77">
        <v>50</v>
      </c>
      <c r="F49" s="77"/>
      <c r="G49" s="77"/>
      <c r="H49" s="77">
        <v>70</v>
      </c>
      <c r="I49" s="77"/>
      <c r="J49" s="77">
        <v>120</v>
      </c>
      <c r="K49" s="77">
        <v>62000</v>
      </c>
      <c r="L49" s="77">
        <v>280</v>
      </c>
      <c r="M49" s="77">
        <v>62280</v>
      </c>
      <c r="N49" s="77">
        <v>4500</v>
      </c>
      <c r="O49" s="77">
        <v>5000</v>
      </c>
      <c r="P49" s="77">
        <v>25000</v>
      </c>
      <c r="Q49" s="77">
        <v>100</v>
      </c>
      <c r="R49" s="77">
        <v>145000</v>
      </c>
      <c r="S49" s="77"/>
      <c r="T49" s="77">
        <v>179600</v>
      </c>
      <c r="U49" s="78">
        <v>242000</v>
      </c>
    </row>
    <row r="50" spans="2:21" x14ac:dyDescent="0.25">
      <c r="B50" s="20"/>
      <c r="C50" s="79" t="s">
        <v>47</v>
      </c>
      <c r="D50" s="21" t="s">
        <v>174</v>
      </c>
      <c r="E50" s="22">
        <v>150</v>
      </c>
      <c r="F50" s="22"/>
      <c r="G50" s="22"/>
      <c r="H50" s="22"/>
      <c r="I50" s="22"/>
      <c r="J50" s="23">
        <v>150</v>
      </c>
      <c r="K50" s="22"/>
      <c r="L50" s="22"/>
      <c r="M50" s="23"/>
      <c r="N50" s="22"/>
      <c r="O50" s="22"/>
      <c r="P50" s="22"/>
      <c r="Q50" s="22"/>
      <c r="R50" s="22"/>
      <c r="S50" s="22"/>
      <c r="T50" s="23"/>
      <c r="U50" s="75">
        <v>150</v>
      </c>
    </row>
    <row r="51" spans="2:21" x14ac:dyDescent="0.25">
      <c r="B51" s="20"/>
      <c r="C51" s="74"/>
      <c r="D51" s="21" t="s">
        <v>162</v>
      </c>
      <c r="E51" s="22">
        <v>504</v>
      </c>
      <c r="F51" s="22">
        <v>12</v>
      </c>
      <c r="G51" s="22">
        <v>212</v>
      </c>
      <c r="H51" s="22">
        <v>401</v>
      </c>
      <c r="I51" s="22"/>
      <c r="J51" s="23">
        <v>1129</v>
      </c>
      <c r="K51" s="22"/>
      <c r="L51" s="22"/>
      <c r="M51" s="23"/>
      <c r="N51" s="22">
        <v>848</v>
      </c>
      <c r="O51" s="22">
        <v>1230</v>
      </c>
      <c r="P51" s="22">
        <v>2270</v>
      </c>
      <c r="Q51" s="22">
        <v>2210</v>
      </c>
      <c r="R51" s="22">
        <v>304950</v>
      </c>
      <c r="S51" s="22"/>
      <c r="T51" s="23">
        <v>311508</v>
      </c>
      <c r="U51" s="75">
        <v>312637</v>
      </c>
    </row>
    <row r="52" spans="2:21" x14ac:dyDescent="0.25">
      <c r="B52" s="20"/>
      <c r="C52" s="76" t="s">
        <v>180</v>
      </c>
      <c r="D52" s="76"/>
      <c r="E52" s="77">
        <v>654</v>
      </c>
      <c r="F52" s="77">
        <v>12</v>
      </c>
      <c r="G52" s="77">
        <v>212</v>
      </c>
      <c r="H52" s="77">
        <v>401</v>
      </c>
      <c r="I52" s="77"/>
      <c r="J52" s="77">
        <v>1279</v>
      </c>
      <c r="K52" s="77"/>
      <c r="L52" s="77"/>
      <c r="M52" s="77"/>
      <c r="N52" s="77">
        <v>848</v>
      </c>
      <c r="O52" s="77">
        <v>1230</v>
      </c>
      <c r="P52" s="77">
        <v>2270</v>
      </c>
      <c r="Q52" s="77">
        <v>2210</v>
      </c>
      <c r="R52" s="77">
        <v>304950</v>
      </c>
      <c r="S52" s="77"/>
      <c r="T52" s="77">
        <v>311508</v>
      </c>
      <c r="U52" s="78">
        <v>312787</v>
      </c>
    </row>
    <row r="53" spans="2:21" x14ac:dyDescent="0.25">
      <c r="B53" s="20"/>
      <c r="C53" s="74" t="s">
        <v>48</v>
      </c>
      <c r="D53" s="21" t="s">
        <v>162</v>
      </c>
      <c r="E53" s="22">
        <v>63</v>
      </c>
      <c r="F53" s="22">
        <v>10</v>
      </c>
      <c r="G53" s="22">
        <v>20</v>
      </c>
      <c r="H53" s="22">
        <v>82</v>
      </c>
      <c r="I53" s="22"/>
      <c r="J53" s="23">
        <v>175</v>
      </c>
      <c r="K53" s="22"/>
      <c r="L53" s="22"/>
      <c r="M53" s="23"/>
      <c r="N53" s="22"/>
      <c r="O53" s="22">
        <v>5060</v>
      </c>
      <c r="P53" s="22">
        <v>6575</v>
      </c>
      <c r="Q53" s="22"/>
      <c r="R53" s="22">
        <v>42000</v>
      </c>
      <c r="S53" s="22"/>
      <c r="T53" s="23">
        <v>53635</v>
      </c>
      <c r="U53" s="75">
        <v>53810</v>
      </c>
    </row>
    <row r="54" spans="2:21" x14ac:dyDescent="0.25">
      <c r="B54" s="20"/>
      <c r="C54" s="76" t="s">
        <v>181</v>
      </c>
      <c r="D54" s="76"/>
      <c r="E54" s="77">
        <v>63</v>
      </c>
      <c r="F54" s="77">
        <v>10</v>
      </c>
      <c r="G54" s="77">
        <v>20</v>
      </c>
      <c r="H54" s="77">
        <v>82</v>
      </c>
      <c r="I54" s="77"/>
      <c r="J54" s="77">
        <v>175</v>
      </c>
      <c r="K54" s="77"/>
      <c r="L54" s="77"/>
      <c r="M54" s="77"/>
      <c r="N54" s="77"/>
      <c r="O54" s="77">
        <v>5060</v>
      </c>
      <c r="P54" s="77">
        <v>6575</v>
      </c>
      <c r="Q54" s="77"/>
      <c r="R54" s="77">
        <v>42000</v>
      </c>
      <c r="S54" s="77"/>
      <c r="T54" s="77">
        <v>53635</v>
      </c>
      <c r="U54" s="78">
        <v>53810</v>
      </c>
    </row>
    <row r="55" spans="2:21" x14ac:dyDescent="0.25">
      <c r="B55" s="20"/>
      <c r="C55" s="74" t="s">
        <v>49</v>
      </c>
      <c r="D55" s="21" t="s">
        <v>162</v>
      </c>
      <c r="E55" s="22">
        <v>15</v>
      </c>
      <c r="F55" s="22"/>
      <c r="G55" s="22"/>
      <c r="H55" s="22"/>
      <c r="I55" s="22"/>
      <c r="J55" s="23">
        <v>15</v>
      </c>
      <c r="K55" s="22">
        <v>1750</v>
      </c>
      <c r="L55" s="22"/>
      <c r="M55" s="23">
        <v>1750</v>
      </c>
      <c r="N55" s="22"/>
      <c r="O55" s="22">
        <v>2680</v>
      </c>
      <c r="P55" s="22">
        <v>13025</v>
      </c>
      <c r="Q55" s="22">
        <v>6750</v>
      </c>
      <c r="R55" s="22">
        <v>117950</v>
      </c>
      <c r="S55" s="22"/>
      <c r="T55" s="23">
        <v>140405</v>
      </c>
      <c r="U55" s="75">
        <v>142170</v>
      </c>
    </row>
    <row r="56" spans="2:21" x14ac:dyDescent="0.25">
      <c r="B56" s="20"/>
      <c r="C56" s="76" t="s">
        <v>182</v>
      </c>
      <c r="D56" s="76"/>
      <c r="E56" s="77">
        <v>15</v>
      </c>
      <c r="F56" s="77"/>
      <c r="G56" s="77"/>
      <c r="H56" s="77"/>
      <c r="I56" s="77"/>
      <c r="J56" s="77">
        <v>15</v>
      </c>
      <c r="K56" s="77">
        <v>1750</v>
      </c>
      <c r="L56" s="77"/>
      <c r="M56" s="77">
        <v>1750</v>
      </c>
      <c r="N56" s="77"/>
      <c r="O56" s="77">
        <v>2680</v>
      </c>
      <c r="P56" s="77">
        <v>13025</v>
      </c>
      <c r="Q56" s="77">
        <v>6750</v>
      </c>
      <c r="R56" s="77">
        <v>117950</v>
      </c>
      <c r="S56" s="77"/>
      <c r="T56" s="77">
        <v>140405</v>
      </c>
      <c r="U56" s="78">
        <v>142170</v>
      </c>
    </row>
    <row r="57" spans="2:21" x14ac:dyDescent="0.25">
      <c r="B57" s="20"/>
      <c r="C57" s="74" t="s">
        <v>50</v>
      </c>
      <c r="D57" s="21" t="s">
        <v>162</v>
      </c>
      <c r="E57" s="22">
        <v>102</v>
      </c>
      <c r="F57" s="22">
        <v>3</v>
      </c>
      <c r="G57" s="22">
        <v>30</v>
      </c>
      <c r="H57" s="22">
        <v>70</v>
      </c>
      <c r="I57" s="22"/>
      <c r="J57" s="23">
        <v>205</v>
      </c>
      <c r="K57" s="22"/>
      <c r="L57" s="22"/>
      <c r="M57" s="23"/>
      <c r="N57" s="22">
        <v>1600</v>
      </c>
      <c r="O57" s="22">
        <v>100</v>
      </c>
      <c r="P57" s="22">
        <v>15925</v>
      </c>
      <c r="Q57" s="22">
        <v>7360</v>
      </c>
      <c r="R57" s="22">
        <v>271780</v>
      </c>
      <c r="S57" s="22"/>
      <c r="T57" s="23">
        <v>296765</v>
      </c>
      <c r="U57" s="75">
        <v>296970</v>
      </c>
    </row>
    <row r="58" spans="2:21" x14ac:dyDescent="0.25">
      <c r="B58" s="25"/>
      <c r="C58" s="76" t="s">
        <v>183</v>
      </c>
      <c r="D58" s="76"/>
      <c r="E58" s="77">
        <v>102</v>
      </c>
      <c r="F58" s="77">
        <v>3</v>
      </c>
      <c r="G58" s="77">
        <v>30</v>
      </c>
      <c r="H58" s="77">
        <v>70</v>
      </c>
      <c r="I58" s="77"/>
      <c r="J58" s="77">
        <v>205</v>
      </c>
      <c r="K58" s="77"/>
      <c r="L58" s="77"/>
      <c r="M58" s="77"/>
      <c r="N58" s="77">
        <v>1600</v>
      </c>
      <c r="O58" s="77">
        <v>100</v>
      </c>
      <c r="P58" s="77">
        <v>15925</v>
      </c>
      <c r="Q58" s="77">
        <v>7360</v>
      </c>
      <c r="R58" s="77">
        <v>271780</v>
      </c>
      <c r="S58" s="77"/>
      <c r="T58" s="77">
        <v>296765</v>
      </c>
      <c r="U58" s="78">
        <v>296970</v>
      </c>
    </row>
    <row r="59" spans="2:21" x14ac:dyDescent="0.25">
      <c r="B59" s="26" t="s">
        <v>51</v>
      </c>
      <c r="C59" s="27"/>
      <c r="D59" s="27"/>
      <c r="E59" s="28">
        <v>884</v>
      </c>
      <c r="F59" s="28">
        <v>25</v>
      </c>
      <c r="G59" s="28">
        <v>262</v>
      </c>
      <c r="H59" s="28">
        <v>623</v>
      </c>
      <c r="I59" s="28"/>
      <c r="J59" s="28">
        <v>1794</v>
      </c>
      <c r="K59" s="28">
        <v>63750</v>
      </c>
      <c r="L59" s="28">
        <v>280</v>
      </c>
      <c r="M59" s="28">
        <v>64030</v>
      </c>
      <c r="N59" s="28">
        <v>6948</v>
      </c>
      <c r="O59" s="28">
        <v>14070</v>
      </c>
      <c r="P59" s="28">
        <v>62795</v>
      </c>
      <c r="Q59" s="28">
        <v>16420</v>
      </c>
      <c r="R59" s="28">
        <v>881680</v>
      </c>
      <c r="S59" s="28"/>
      <c r="T59" s="28">
        <v>981913</v>
      </c>
      <c r="U59" s="29">
        <v>1047737</v>
      </c>
    </row>
    <row r="60" spans="2:21" x14ac:dyDescent="0.25">
      <c r="B60" s="30" t="s">
        <v>52</v>
      </c>
      <c r="C60" s="74" t="s">
        <v>53</v>
      </c>
      <c r="D60" s="21" t="s">
        <v>174</v>
      </c>
      <c r="E60" s="22"/>
      <c r="F60" s="22"/>
      <c r="G60" s="22"/>
      <c r="H60" s="22"/>
      <c r="I60" s="22"/>
      <c r="J60" s="23"/>
      <c r="K60" s="22">
        <v>7609</v>
      </c>
      <c r="L60" s="22"/>
      <c r="M60" s="23">
        <v>7609</v>
      </c>
      <c r="N60" s="22"/>
      <c r="O60" s="22"/>
      <c r="P60" s="22">
        <v>15918</v>
      </c>
      <c r="Q60" s="22"/>
      <c r="R60" s="22">
        <v>33096</v>
      </c>
      <c r="S60" s="22"/>
      <c r="T60" s="23">
        <v>49014</v>
      </c>
      <c r="U60" s="75">
        <v>56623</v>
      </c>
    </row>
    <row r="61" spans="2:21" x14ac:dyDescent="0.25">
      <c r="B61" s="20"/>
      <c r="C61" s="76" t="s">
        <v>184</v>
      </c>
      <c r="D61" s="76"/>
      <c r="E61" s="77"/>
      <c r="F61" s="77"/>
      <c r="G61" s="77"/>
      <c r="H61" s="77"/>
      <c r="I61" s="77"/>
      <c r="J61" s="77"/>
      <c r="K61" s="77">
        <v>7609</v>
      </c>
      <c r="L61" s="77"/>
      <c r="M61" s="77">
        <v>7609</v>
      </c>
      <c r="N61" s="77"/>
      <c r="O61" s="77"/>
      <c r="P61" s="77">
        <v>15918</v>
      </c>
      <c r="Q61" s="77"/>
      <c r="R61" s="77">
        <v>33096</v>
      </c>
      <c r="S61" s="77"/>
      <c r="T61" s="77">
        <v>49014</v>
      </c>
      <c r="U61" s="78">
        <v>56623</v>
      </c>
    </row>
    <row r="62" spans="2:21" x14ac:dyDescent="0.25">
      <c r="B62" s="20"/>
      <c r="C62" s="74" t="s">
        <v>54</v>
      </c>
      <c r="D62" s="21" t="s">
        <v>174</v>
      </c>
      <c r="E62" s="22"/>
      <c r="F62" s="22"/>
      <c r="G62" s="22"/>
      <c r="H62" s="22"/>
      <c r="I62" s="22"/>
      <c r="J62" s="23"/>
      <c r="K62" s="22">
        <v>1951</v>
      </c>
      <c r="L62" s="22">
        <v>113</v>
      </c>
      <c r="M62" s="23">
        <v>2064</v>
      </c>
      <c r="N62" s="22"/>
      <c r="O62" s="22">
        <v>450</v>
      </c>
      <c r="P62" s="22">
        <v>4369</v>
      </c>
      <c r="Q62" s="22">
        <v>240</v>
      </c>
      <c r="R62" s="22">
        <v>15619</v>
      </c>
      <c r="S62" s="22"/>
      <c r="T62" s="23">
        <v>20678</v>
      </c>
      <c r="U62" s="75">
        <v>22742</v>
      </c>
    </row>
    <row r="63" spans="2:21" x14ac:dyDescent="0.25">
      <c r="B63" s="20"/>
      <c r="C63" s="76" t="s">
        <v>185</v>
      </c>
      <c r="D63" s="76"/>
      <c r="E63" s="77"/>
      <c r="F63" s="77"/>
      <c r="G63" s="77"/>
      <c r="H63" s="77"/>
      <c r="I63" s="77"/>
      <c r="J63" s="77"/>
      <c r="K63" s="77">
        <v>1951</v>
      </c>
      <c r="L63" s="77">
        <v>113</v>
      </c>
      <c r="M63" s="77">
        <v>2064</v>
      </c>
      <c r="N63" s="77"/>
      <c r="O63" s="77">
        <v>450</v>
      </c>
      <c r="P63" s="77">
        <v>4369</v>
      </c>
      <c r="Q63" s="77">
        <v>240</v>
      </c>
      <c r="R63" s="77">
        <v>15619</v>
      </c>
      <c r="S63" s="77"/>
      <c r="T63" s="77">
        <v>20678</v>
      </c>
      <c r="U63" s="78">
        <v>22742</v>
      </c>
    </row>
    <row r="64" spans="2:21" x14ac:dyDescent="0.25">
      <c r="B64" s="20"/>
      <c r="C64" s="74" t="s">
        <v>55</v>
      </c>
      <c r="D64" s="21" t="s">
        <v>174</v>
      </c>
      <c r="E64" s="22"/>
      <c r="F64" s="22"/>
      <c r="G64" s="22"/>
      <c r="H64" s="22"/>
      <c r="I64" s="22"/>
      <c r="J64" s="23"/>
      <c r="K64" s="22">
        <v>681</v>
      </c>
      <c r="L64" s="22"/>
      <c r="M64" s="23">
        <v>681</v>
      </c>
      <c r="N64" s="22"/>
      <c r="O64" s="22">
        <v>850</v>
      </c>
      <c r="P64" s="22">
        <v>1275</v>
      </c>
      <c r="Q64" s="22"/>
      <c r="R64" s="22">
        <v>26335</v>
      </c>
      <c r="S64" s="22"/>
      <c r="T64" s="23">
        <v>28460</v>
      </c>
      <c r="U64" s="75">
        <v>29141</v>
      </c>
    </row>
    <row r="65" spans="2:21" x14ac:dyDescent="0.25">
      <c r="B65" s="20"/>
      <c r="C65" s="76" t="s">
        <v>186</v>
      </c>
      <c r="D65" s="76"/>
      <c r="E65" s="77"/>
      <c r="F65" s="77"/>
      <c r="G65" s="77"/>
      <c r="H65" s="77"/>
      <c r="I65" s="77"/>
      <c r="J65" s="77"/>
      <c r="K65" s="77">
        <v>681</v>
      </c>
      <c r="L65" s="77"/>
      <c r="M65" s="77">
        <v>681</v>
      </c>
      <c r="N65" s="77"/>
      <c r="O65" s="77">
        <v>850</v>
      </c>
      <c r="P65" s="77">
        <v>1275</v>
      </c>
      <c r="Q65" s="77"/>
      <c r="R65" s="77">
        <v>26335</v>
      </c>
      <c r="S65" s="77"/>
      <c r="T65" s="77">
        <v>28460</v>
      </c>
      <c r="U65" s="78">
        <v>29141</v>
      </c>
    </row>
    <row r="66" spans="2:21" x14ac:dyDescent="0.25">
      <c r="B66" s="20"/>
      <c r="C66" s="74" t="s">
        <v>56</v>
      </c>
      <c r="D66" s="21" t="s">
        <v>174</v>
      </c>
      <c r="E66" s="22"/>
      <c r="F66" s="22"/>
      <c r="G66" s="22"/>
      <c r="H66" s="22"/>
      <c r="I66" s="22"/>
      <c r="J66" s="23"/>
      <c r="K66" s="22">
        <v>483</v>
      </c>
      <c r="L66" s="22"/>
      <c r="M66" s="23">
        <v>483</v>
      </c>
      <c r="N66" s="22"/>
      <c r="O66" s="22"/>
      <c r="P66" s="22"/>
      <c r="Q66" s="22"/>
      <c r="R66" s="22">
        <v>24250</v>
      </c>
      <c r="S66" s="22"/>
      <c r="T66" s="23">
        <v>24250</v>
      </c>
      <c r="U66" s="75">
        <v>24733</v>
      </c>
    </row>
    <row r="67" spans="2:21" x14ac:dyDescent="0.25">
      <c r="B67" s="25"/>
      <c r="C67" s="76" t="s">
        <v>187</v>
      </c>
      <c r="D67" s="76"/>
      <c r="E67" s="77"/>
      <c r="F67" s="77"/>
      <c r="G67" s="77"/>
      <c r="H67" s="77"/>
      <c r="I67" s="77"/>
      <c r="J67" s="77"/>
      <c r="K67" s="77">
        <v>483</v>
      </c>
      <c r="L67" s="77"/>
      <c r="M67" s="77">
        <v>483</v>
      </c>
      <c r="N67" s="77"/>
      <c r="O67" s="77"/>
      <c r="P67" s="77"/>
      <c r="Q67" s="77"/>
      <c r="R67" s="77">
        <v>24250</v>
      </c>
      <c r="S67" s="77"/>
      <c r="T67" s="77">
        <v>24250</v>
      </c>
      <c r="U67" s="78">
        <v>24733</v>
      </c>
    </row>
    <row r="68" spans="2:21" x14ac:dyDescent="0.25">
      <c r="B68" s="26" t="s">
        <v>57</v>
      </c>
      <c r="C68" s="27"/>
      <c r="D68" s="27"/>
      <c r="E68" s="28"/>
      <c r="F68" s="28"/>
      <c r="G68" s="28"/>
      <c r="H68" s="28"/>
      <c r="I68" s="28"/>
      <c r="J68" s="28"/>
      <c r="K68" s="28">
        <v>10724</v>
      </c>
      <c r="L68" s="28">
        <v>113</v>
      </c>
      <c r="M68" s="28">
        <v>10837</v>
      </c>
      <c r="N68" s="28"/>
      <c r="O68" s="28">
        <v>1300</v>
      </c>
      <c r="P68" s="28">
        <v>21562</v>
      </c>
      <c r="Q68" s="28">
        <v>240</v>
      </c>
      <c r="R68" s="28">
        <v>99300</v>
      </c>
      <c r="S68" s="28"/>
      <c r="T68" s="28">
        <v>122402</v>
      </c>
      <c r="U68" s="29">
        <v>133239</v>
      </c>
    </row>
    <row r="69" spans="2:21" x14ac:dyDescent="0.25">
      <c r="B69" s="30" t="s">
        <v>58</v>
      </c>
      <c r="C69" s="74" t="s">
        <v>59</v>
      </c>
      <c r="D69" s="21" t="s">
        <v>162</v>
      </c>
      <c r="E69" s="22">
        <v>38</v>
      </c>
      <c r="F69" s="22"/>
      <c r="G69" s="22">
        <v>10</v>
      </c>
      <c r="H69" s="22"/>
      <c r="I69" s="22"/>
      <c r="J69" s="23">
        <v>48</v>
      </c>
      <c r="K69" s="22">
        <v>2934</v>
      </c>
      <c r="L69" s="22"/>
      <c r="M69" s="23">
        <v>2934</v>
      </c>
      <c r="N69" s="22">
        <v>200</v>
      </c>
      <c r="O69" s="22">
        <v>2400</v>
      </c>
      <c r="P69" s="22">
        <v>200</v>
      </c>
      <c r="Q69" s="22">
        <v>4560</v>
      </c>
      <c r="R69" s="22">
        <v>42810</v>
      </c>
      <c r="S69" s="22"/>
      <c r="T69" s="23">
        <v>50170</v>
      </c>
      <c r="U69" s="75">
        <v>53152</v>
      </c>
    </row>
    <row r="70" spans="2:21" x14ac:dyDescent="0.25">
      <c r="B70" s="20"/>
      <c r="C70" s="76" t="s">
        <v>188</v>
      </c>
      <c r="D70" s="76"/>
      <c r="E70" s="77">
        <v>38</v>
      </c>
      <c r="F70" s="77"/>
      <c r="G70" s="77">
        <v>10</v>
      </c>
      <c r="H70" s="77"/>
      <c r="I70" s="77"/>
      <c r="J70" s="77">
        <v>48</v>
      </c>
      <c r="K70" s="77">
        <v>2934</v>
      </c>
      <c r="L70" s="77"/>
      <c r="M70" s="77">
        <v>2934</v>
      </c>
      <c r="N70" s="77">
        <v>200</v>
      </c>
      <c r="O70" s="77">
        <v>2400</v>
      </c>
      <c r="P70" s="77">
        <v>200</v>
      </c>
      <c r="Q70" s="77">
        <v>4560</v>
      </c>
      <c r="R70" s="77">
        <v>42810</v>
      </c>
      <c r="S70" s="77"/>
      <c r="T70" s="77">
        <v>50170</v>
      </c>
      <c r="U70" s="78">
        <v>53152</v>
      </c>
    </row>
    <row r="71" spans="2:21" x14ac:dyDescent="0.25">
      <c r="B71" s="20"/>
      <c r="C71" s="74" t="s">
        <v>60</v>
      </c>
      <c r="D71" s="21" t="s">
        <v>162</v>
      </c>
      <c r="E71" s="22">
        <v>40</v>
      </c>
      <c r="F71" s="22">
        <v>22</v>
      </c>
      <c r="G71" s="22"/>
      <c r="H71" s="22">
        <v>19</v>
      </c>
      <c r="I71" s="22">
        <v>15</v>
      </c>
      <c r="J71" s="23">
        <v>96</v>
      </c>
      <c r="K71" s="22">
        <v>3545</v>
      </c>
      <c r="L71" s="22"/>
      <c r="M71" s="23">
        <v>3545</v>
      </c>
      <c r="N71" s="22">
        <v>1107</v>
      </c>
      <c r="O71" s="22">
        <v>950</v>
      </c>
      <c r="P71" s="22">
        <v>557</v>
      </c>
      <c r="Q71" s="22">
        <v>7555</v>
      </c>
      <c r="R71" s="22">
        <v>60411</v>
      </c>
      <c r="S71" s="22"/>
      <c r="T71" s="23">
        <v>70580</v>
      </c>
      <c r="U71" s="75">
        <v>74221</v>
      </c>
    </row>
    <row r="72" spans="2:21" x14ac:dyDescent="0.25">
      <c r="B72" s="25"/>
      <c r="C72" s="76" t="s">
        <v>189</v>
      </c>
      <c r="D72" s="76"/>
      <c r="E72" s="77">
        <v>40</v>
      </c>
      <c r="F72" s="77">
        <v>22</v>
      </c>
      <c r="G72" s="77"/>
      <c r="H72" s="77">
        <v>19</v>
      </c>
      <c r="I72" s="77">
        <v>15</v>
      </c>
      <c r="J72" s="77">
        <v>96</v>
      </c>
      <c r="K72" s="77">
        <v>3545</v>
      </c>
      <c r="L72" s="77"/>
      <c r="M72" s="77">
        <v>3545</v>
      </c>
      <c r="N72" s="77">
        <v>1107</v>
      </c>
      <c r="O72" s="77">
        <v>950</v>
      </c>
      <c r="P72" s="77">
        <v>557</v>
      </c>
      <c r="Q72" s="77">
        <v>7555</v>
      </c>
      <c r="R72" s="77">
        <v>60411</v>
      </c>
      <c r="S72" s="77"/>
      <c r="T72" s="77">
        <v>70580</v>
      </c>
      <c r="U72" s="78">
        <v>74221</v>
      </c>
    </row>
    <row r="73" spans="2:21" x14ac:dyDescent="0.25">
      <c r="B73" s="26" t="s">
        <v>61</v>
      </c>
      <c r="C73" s="27"/>
      <c r="D73" s="27"/>
      <c r="E73" s="28">
        <v>78</v>
      </c>
      <c r="F73" s="28">
        <v>22</v>
      </c>
      <c r="G73" s="28">
        <v>10</v>
      </c>
      <c r="H73" s="28">
        <v>19</v>
      </c>
      <c r="I73" s="28">
        <v>15</v>
      </c>
      <c r="J73" s="28">
        <v>144</v>
      </c>
      <c r="K73" s="28">
        <v>6479</v>
      </c>
      <c r="L73" s="28"/>
      <c r="M73" s="28">
        <v>6479</v>
      </c>
      <c r="N73" s="28">
        <v>1307</v>
      </c>
      <c r="O73" s="28">
        <v>3350</v>
      </c>
      <c r="P73" s="28">
        <v>757</v>
      </c>
      <c r="Q73" s="28">
        <v>12115</v>
      </c>
      <c r="R73" s="28">
        <v>103221</v>
      </c>
      <c r="S73" s="28"/>
      <c r="T73" s="28">
        <v>120750</v>
      </c>
      <c r="U73" s="29">
        <v>127373</v>
      </c>
    </row>
    <row r="74" spans="2:21" x14ac:dyDescent="0.25">
      <c r="B74" s="30" t="s">
        <v>62</v>
      </c>
      <c r="C74" s="74" t="s">
        <v>63</v>
      </c>
      <c r="D74" s="21" t="s">
        <v>162</v>
      </c>
      <c r="E74" s="22"/>
      <c r="F74" s="22"/>
      <c r="G74" s="22"/>
      <c r="H74" s="22"/>
      <c r="I74" s="22"/>
      <c r="J74" s="23"/>
      <c r="K74" s="22">
        <v>44251</v>
      </c>
      <c r="L74" s="22"/>
      <c r="M74" s="23">
        <v>44251</v>
      </c>
      <c r="N74" s="22"/>
      <c r="O74" s="22">
        <v>1320</v>
      </c>
      <c r="P74" s="22">
        <v>6712</v>
      </c>
      <c r="Q74" s="22"/>
      <c r="R74" s="22">
        <v>24376</v>
      </c>
      <c r="S74" s="22"/>
      <c r="T74" s="23">
        <v>32408</v>
      </c>
      <c r="U74" s="75">
        <v>76659</v>
      </c>
    </row>
    <row r="75" spans="2:21" x14ac:dyDescent="0.25">
      <c r="B75" s="20"/>
      <c r="C75" s="76" t="s">
        <v>190</v>
      </c>
      <c r="D75" s="76"/>
      <c r="E75" s="77"/>
      <c r="F75" s="77"/>
      <c r="G75" s="77"/>
      <c r="H75" s="77"/>
      <c r="I75" s="77"/>
      <c r="J75" s="77"/>
      <c r="K75" s="77">
        <v>44251</v>
      </c>
      <c r="L75" s="77"/>
      <c r="M75" s="77">
        <v>44251</v>
      </c>
      <c r="N75" s="77"/>
      <c r="O75" s="77">
        <v>1320</v>
      </c>
      <c r="P75" s="77">
        <v>6712</v>
      </c>
      <c r="Q75" s="77"/>
      <c r="R75" s="77">
        <v>24376</v>
      </c>
      <c r="S75" s="77"/>
      <c r="T75" s="77">
        <v>32408</v>
      </c>
      <c r="U75" s="78">
        <v>76659</v>
      </c>
    </row>
    <row r="76" spans="2:21" x14ac:dyDescent="0.25">
      <c r="B76" s="20"/>
      <c r="C76" s="79" t="s">
        <v>64</v>
      </c>
      <c r="D76" s="21" t="s">
        <v>174</v>
      </c>
      <c r="E76" s="22"/>
      <c r="F76" s="22"/>
      <c r="G76" s="22"/>
      <c r="H76" s="22"/>
      <c r="I76" s="22"/>
      <c r="J76" s="23"/>
      <c r="K76" s="22"/>
      <c r="L76" s="22"/>
      <c r="M76" s="23"/>
      <c r="N76" s="22"/>
      <c r="O76" s="22"/>
      <c r="P76" s="22"/>
      <c r="Q76" s="22"/>
      <c r="R76" s="22">
        <v>1165</v>
      </c>
      <c r="S76" s="22"/>
      <c r="T76" s="23">
        <v>1165</v>
      </c>
      <c r="U76" s="75">
        <v>1165</v>
      </c>
    </row>
    <row r="77" spans="2:21" x14ac:dyDescent="0.25">
      <c r="B77" s="20"/>
      <c r="C77" s="74"/>
      <c r="D77" s="21" t="s">
        <v>162</v>
      </c>
      <c r="E77" s="22"/>
      <c r="F77" s="22"/>
      <c r="G77" s="22"/>
      <c r="H77" s="22"/>
      <c r="I77" s="22"/>
      <c r="J77" s="23"/>
      <c r="K77" s="22">
        <v>11060</v>
      </c>
      <c r="L77" s="22"/>
      <c r="M77" s="23">
        <v>11060</v>
      </c>
      <c r="N77" s="22"/>
      <c r="O77" s="22"/>
      <c r="P77" s="22">
        <v>518</v>
      </c>
      <c r="Q77" s="22"/>
      <c r="R77" s="22">
        <v>16138</v>
      </c>
      <c r="S77" s="22"/>
      <c r="T77" s="23">
        <v>16656</v>
      </c>
      <c r="U77" s="75">
        <v>27716</v>
      </c>
    </row>
    <row r="78" spans="2:21" x14ac:dyDescent="0.25">
      <c r="B78" s="20"/>
      <c r="C78" s="76" t="s">
        <v>191</v>
      </c>
      <c r="D78" s="76"/>
      <c r="E78" s="77"/>
      <c r="F78" s="77"/>
      <c r="G78" s="77"/>
      <c r="H78" s="77"/>
      <c r="I78" s="77"/>
      <c r="J78" s="77"/>
      <c r="K78" s="77">
        <v>11060</v>
      </c>
      <c r="L78" s="77"/>
      <c r="M78" s="77">
        <v>11060</v>
      </c>
      <c r="N78" s="77"/>
      <c r="O78" s="77"/>
      <c r="P78" s="77">
        <v>518</v>
      </c>
      <c r="Q78" s="77"/>
      <c r="R78" s="77">
        <v>17303</v>
      </c>
      <c r="S78" s="77"/>
      <c r="T78" s="77">
        <v>17821</v>
      </c>
      <c r="U78" s="78">
        <v>28881</v>
      </c>
    </row>
    <row r="79" spans="2:21" x14ac:dyDescent="0.25">
      <c r="B79" s="20"/>
      <c r="C79" s="74" t="s">
        <v>65</v>
      </c>
      <c r="D79" s="21" t="s">
        <v>162</v>
      </c>
      <c r="E79" s="22">
        <v>8</v>
      </c>
      <c r="F79" s="22"/>
      <c r="G79" s="22"/>
      <c r="H79" s="22">
        <v>10</v>
      </c>
      <c r="I79" s="22"/>
      <c r="J79" s="23">
        <v>18</v>
      </c>
      <c r="K79" s="22">
        <v>10170</v>
      </c>
      <c r="L79" s="22"/>
      <c r="M79" s="23">
        <v>10170</v>
      </c>
      <c r="N79" s="22"/>
      <c r="O79" s="22">
        <v>355</v>
      </c>
      <c r="P79" s="22">
        <v>220</v>
      </c>
      <c r="Q79" s="22"/>
      <c r="R79" s="22">
        <v>8222</v>
      </c>
      <c r="S79" s="22"/>
      <c r="T79" s="23">
        <v>8797</v>
      </c>
      <c r="U79" s="75">
        <v>18985</v>
      </c>
    </row>
    <row r="80" spans="2:21" x14ac:dyDescent="0.25">
      <c r="B80" s="20"/>
      <c r="C80" s="76" t="s">
        <v>192</v>
      </c>
      <c r="D80" s="76"/>
      <c r="E80" s="77">
        <v>8</v>
      </c>
      <c r="F80" s="77"/>
      <c r="G80" s="77"/>
      <c r="H80" s="77">
        <v>10</v>
      </c>
      <c r="I80" s="77"/>
      <c r="J80" s="77">
        <v>18</v>
      </c>
      <c r="K80" s="77">
        <v>10170</v>
      </c>
      <c r="L80" s="77"/>
      <c r="M80" s="77">
        <v>10170</v>
      </c>
      <c r="N80" s="77"/>
      <c r="O80" s="77">
        <v>355</v>
      </c>
      <c r="P80" s="77">
        <v>220</v>
      </c>
      <c r="Q80" s="77"/>
      <c r="R80" s="77">
        <v>8222</v>
      </c>
      <c r="S80" s="77"/>
      <c r="T80" s="77">
        <v>8797</v>
      </c>
      <c r="U80" s="78">
        <v>18985</v>
      </c>
    </row>
    <row r="81" spans="2:21" x14ac:dyDescent="0.25">
      <c r="B81" s="20"/>
      <c r="C81" s="74" t="s">
        <v>66</v>
      </c>
      <c r="D81" s="21" t="s">
        <v>162</v>
      </c>
      <c r="E81" s="22"/>
      <c r="F81" s="22"/>
      <c r="G81" s="22"/>
      <c r="H81" s="22"/>
      <c r="I81" s="22"/>
      <c r="J81" s="23"/>
      <c r="K81" s="22">
        <v>13475</v>
      </c>
      <c r="L81" s="22"/>
      <c r="M81" s="23">
        <v>13475</v>
      </c>
      <c r="N81" s="22"/>
      <c r="O81" s="22">
        <v>225</v>
      </c>
      <c r="P81" s="22">
        <v>430</v>
      </c>
      <c r="Q81" s="22"/>
      <c r="R81" s="22">
        <v>4110</v>
      </c>
      <c r="S81" s="22"/>
      <c r="T81" s="23">
        <v>4765</v>
      </c>
      <c r="U81" s="75">
        <v>18240</v>
      </c>
    </row>
    <row r="82" spans="2:21" x14ac:dyDescent="0.25">
      <c r="B82" s="25"/>
      <c r="C82" s="76" t="s">
        <v>193</v>
      </c>
      <c r="D82" s="76"/>
      <c r="E82" s="77"/>
      <c r="F82" s="77"/>
      <c r="G82" s="77"/>
      <c r="H82" s="77"/>
      <c r="I82" s="77"/>
      <c r="J82" s="77"/>
      <c r="K82" s="77">
        <v>13475</v>
      </c>
      <c r="L82" s="77"/>
      <c r="M82" s="77">
        <v>13475</v>
      </c>
      <c r="N82" s="77"/>
      <c r="O82" s="77">
        <v>225</v>
      </c>
      <c r="P82" s="77">
        <v>430</v>
      </c>
      <c r="Q82" s="77"/>
      <c r="R82" s="77">
        <v>4110</v>
      </c>
      <c r="S82" s="77"/>
      <c r="T82" s="77">
        <v>4765</v>
      </c>
      <c r="U82" s="78">
        <v>18240</v>
      </c>
    </row>
    <row r="83" spans="2:21" x14ac:dyDescent="0.25">
      <c r="B83" s="26" t="s">
        <v>68</v>
      </c>
      <c r="C83" s="27"/>
      <c r="D83" s="27"/>
      <c r="E83" s="28">
        <v>8</v>
      </c>
      <c r="F83" s="28"/>
      <c r="G83" s="28"/>
      <c r="H83" s="28">
        <v>10</v>
      </c>
      <c r="I83" s="28"/>
      <c r="J83" s="28">
        <v>18</v>
      </c>
      <c r="K83" s="28">
        <v>78956</v>
      </c>
      <c r="L83" s="28"/>
      <c r="M83" s="28">
        <v>78956</v>
      </c>
      <c r="N83" s="28"/>
      <c r="O83" s="28">
        <v>1900</v>
      </c>
      <c r="P83" s="28">
        <v>7880</v>
      </c>
      <c r="Q83" s="28"/>
      <c r="R83" s="28">
        <v>54011</v>
      </c>
      <c r="S83" s="28"/>
      <c r="T83" s="28">
        <v>63791</v>
      </c>
      <c r="U83" s="29">
        <v>142765</v>
      </c>
    </row>
    <row r="84" spans="2:21" x14ac:dyDescent="0.25">
      <c r="B84" s="30" t="s">
        <v>71</v>
      </c>
      <c r="C84" s="74" t="s">
        <v>71</v>
      </c>
      <c r="D84" s="21" t="s">
        <v>162</v>
      </c>
      <c r="E84" s="22">
        <v>10</v>
      </c>
      <c r="F84" s="22"/>
      <c r="G84" s="22"/>
      <c r="H84" s="22"/>
      <c r="I84" s="22"/>
      <c r="J84" s="23">
        <v>10</v>
      </c>
      <c r="K84" s="22">
        <v>5670</v>
      </c>
      <c r="L84" s="22">
        <v>650</v>
      </c>
      <c r="M84" s="23">
        <v>6320</v>
      </c>
      <c r="N84" s="22"/>
      <c r="O84" s="22"/>
      <c r="P84" s="22">
        <v>7127</v>
      </c>
      <c r="Q84" s="22">
        <v>3661</v>
      </c>
      <c r="R84" s="22">
        <v>144237</v>
      </c>
      <c r="S84" s="22"/>
      <c r="T84" s="23">
        <v>155025</v>
      </c>
      <c r="U84" s="75">
        <v>161355</v>
      </c>
    </row>
    <row r="85" spans="2:21" x14ac:dyDescent="0.25">
      <c r="B85" s="25"/>
      <c r="C85" s="76" t="s">
        <v>72</v>
      </c>
      <c r="D85" s="76"/>
      <c r="E85" s="77">
        <v>10</v>
      </c>
      <c r="F85" s="77"/>
      <c r="G85" s="77"/>
      <c r="H85" s="77"/>
      <c r="I85" s="77"/>
      <c r="J85" s="77">
        <v>10</v>
      </c>
      <c r="K85" s="77">
        <v>5670</v>
      </c>
      <c r="L85" s="77">
        <v>650</v>
      </c>
      <c r="M85" s="77">
        <v>6320</v>
      </c>
      <c r="N85" s="77"/>
      <c r="O85" s="77"/>
      <c r="P85" s="77">
        <v>7127</v>
      </c>
      <c r="Q85" s="77">
        <v>3661</v>
      </c>
      <c r="R85" s="77">
        <v>144237</v>
      </c>
      <c r="S85" s="77"/>
      <c r="T85" s="77">
        <v>155025</v>
      </c>
      <c r="U85" s="78">
        <v>161355</v>
      </c>
    </row>
    <row r="86" spans="2:21" x14ac:dyDescent="0.25">
      <c r="B86" s="26" t="s">
        <v>72</v>
      </c>
      <c r="C86" s="27"/>
      <c r="D86" s="27"/>
      <c r="E86" s="28">
        <v>10</v>
      </c>
      <c r="F86" s="28"/>
      <c r="G86" s="28"/>
      <c r="H86" s="28"/>
      <c r="I86" s="28"/>
      <c r="J86" s="28">
        <v>10</v>
      </c>
      <c r="K86" s="28">
        <v>5670</v>
      </c>
      <c r="L86" s="28">
        <v>650</v>
      </c>
      <c r="M86" s="28">
        <v>6320</v>
      </c>
      <c r="N86" s="28"/>
      <c r="O86" s="28"/>
      <c r="P86" s="28">
        <v>7127</v>
      </c>
      <c r="Q86" s="28">
        <v>3661</v>
      </c>
      <c r="R86" s="28">
        <v>144237</v>
      </c>
      <c r="S86" s="28"/>
      <c r="T86" s="28">
        <v>155025</v>
      </c>
      <c r="U86" s="29">
        <v>161355</v>
      </c>
    </row>
    <row r="87" spans="2:21" x14ac:dyDescent="0.25">
      <c r="B87" s="30" t="s">
        <v>73</v>
      </c>
      <c r="C87" s="74" t="s">
        <v>73</v>
      </c>
      <c r="D87" s="21" t="s">
        <v>162</v>
      </c>
      <c r="E87" s="22"/>
      <c r="F87" s="22"/>
      <c r="G87" s="22"/>
      <c r="H87" s="22"/>
      <c r="I87" s="22"/>
      <c r="J87" s="23"/>
      <c r="K87" s="22">
        <v>870</v>
      </c>
      <c r="L87" s="22"/>
      <c r="M87" s="23">
        <v>870</v>
      </c>
      <c r="N87" s="22"/>
      <c r="O87" s="22">
        <v>4105</v>
      </c>
      <c r="P87" s="22">
        <v>750</v>
      </c>
      <c r="Q87" s="22"/>
      <c r="R87" s="22">
        <v>29574</v>
      </c>
      <c r="S87" s="22"/>
      <c r="T87" s="23">
        <v>34429</v>
      </c>
      <c r="U87" s="75">
        <v>35299</v>
      </c>
    </row>
    <row r="88" spans="2:21" x14ac:dyDescent="0.25">
      <c r="B88" s="25"/>
      <c r="C88" s="76" t="s">
        <v>74</v>
      </c>
      <c r="D88" s="76"/>
      <c r="E88" s="77"/>
      <c r="F88" s="77"/>
      <c r="G88" s="77"/>
      <c r="H88" s="77"/>
      <c r="I88" s="77"/>
      <c r="J88" s="77"/>
      <c r="K88" s="77">
        <v>870</v>
      </c>
      <c r="L88" s="77"/>
      <c r="M88" s="77">
        <v>870</v>
      </c>
      <c r="N88" s="77"/>
      <c r="O88" s="77">
        <v>4105</v>
      </c>
      <c r="P88" s="77">
        <v>750</v>
      </c>
      <c r="Q88" s="77"/>
      <c r="R88" s="77">
        <v>29574</v>
      </c>
      <c r="S88" s="77"/>
      <c r="T88" s="77">
        <v>34429</v>
      </c>
      <c r="U88" s="78">
        <v>35299</v>
      </c>
    </row>
    <row r="89" spans="2:21" x14ac:dyDescent="0.25">
      <c r="B89" s="26" t="s">
        <v>74</v>
      </c>
      <c r="C89" s="27"/>
      <c r="D89" s="27"/>
      <c r="E89" s="28"/>
      <c r="F89" s="28"/>
      <c r="G89" s="28"/>
      <c r="H89" s="28"/>
      <c r="I89" s="28"/>
      <c r="J89" s="28"/>
      <c r="K89" s="28">
        <v>870</v>
      </c>
      <c r="L89" s="28"/>
      <c r="M89" s="28">
        <v>870</v>
      </c>
      <c r="N89" s="28"/>
      <c r="O89" s="28">
        <v>4105</v>
      </c>
      <c r="P89" s="28">
        <v>750</v>
      </c>
      <c r="Q89" s="28"/>
      <c r="R89" s="28">
        <v>29574</v>
      </c>
      <c r="S89" s="28"/>
      <c r="T89" s="28">
        <v>34429</v>
      </c>
      <c r="U89" s="29">
        <v>35299</v>
      </c>
    </row>
    <row r="90" spans="2:21" x14ac:dyDescent="0.25">
      <c r="B90" s="30" t="s">
        <v>77</v>
      </c>
      <c r="C90" s="74" t="s">
        <v>78</v>
      </c>
      <c r="D90" s="21" t="s">
        <v>162</v>
      </c>
      <c r="E90" s="22"/>
      <c r="F90" s="22"/>
      <c r="G90" s="22"/>
      <c r="H90" s="22"/>
      <c r="I90" s="22"/>
      <c r="J90" s="23"/>
      <c r="K90" s="22"/>
      <c r="L90" s="22"/>
      <c r="M90" s="23"/>
      <c r="N90" s="22"/>
      <c r="O90" s="22">
        <v>1400</v>
      </c>
      <c r="P90" s="22">
        <v>1775</v>
      </c>
      <c r="Q90" s="22"/>
      <c r="R90" s="22">
        <v>150</v>
      </c>
      <c r="S90" s="22"/>
      <c r="T90" s="23">
        <v>3325</v>
      </c>
      <c r="U90" s="75">
        <v>3325</v>
      </c>
    </row>
    <row r="91" spans="2:21" x14ac:dyDescent="0.25">
      <c r="B91" s="20"/>
      <c r="C91" s="76" t="s">
        <v>194</v>
      </c>
      <c r="D91" s="76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>
        <v>1400</v>
      </c>
      <c r="P91" s="77">
        <v>1775</v>
      </c>
      <c r="Q91" s="77"/>
      <c r="R91" s="77">
        <v>150</v>
      </c>
      <c r="S91" s="77"/>
      <c r="T91" s="77">
        <v>3325</v>
      </c>
      <c r="U91" s="78">
        <v>3325</v>
      </c>
    </row>
    <row r="92" spans="2:21" x14ac:dyDescent="0.25">
      <c r="B92" s="20"/>
      <c r="C92" s="79" t="s">
        <v>79</v>
      </c>
      <c r="D92" s="21" t="s">
        <v>174</v>
      </c>
      <c r="E92" s="22"/>
      <c r="F92" s="22"/>
      <c r="G92" s="22"/>
      <c r="H92" s="22"/>
      <c r="I92" s="22"/>
      <c r="J92" s="23"/>
      <c r="K92" s="22"/>
      <c r="L92" s="22">
        <v>45</v>
      </c>
      <c r="M92" s="23">
        <v>45</v>
      </c>
      <c r="N92" s="22"/>
      <c r="O92" s="22"/>
      <c r="P92" s="22"/>
      <c r="Q92" s="22"/>
      <c r="R92" s="22"/>
      <c r="S92" s="22"/>
      <c r="T92" s="23"/>
      <c r="U92" s="75">
        <v>45</v>
      </c>
    </row>
    <row r="93" spans="2:21" x14ac:dyDescent="0.25">
      <c r="B93" s="20"/>
      <c r="C93" s="74"/>
      <c r="D93" s="21" t="s">
        <v>162</v>
      </c>
      <c r="E93" s="22"/>
      <c r="F93" s="22"/>
      <c r="G93" s="22"/>
      <c r="H93" s="22"/>
      <c r="I93" s="22"/>
      <c r="J93" s="23"/>
      <c r="K93" s="22"/>
      <c r="L93" s="22"/>
      <c r="M93" s="23"/>
      <c r="N93" s="22"/>
      <c r="O93" s="22">
        <v>6000</v>
      </c>
      <c r="P93" s="22">
        <v>22500</v>
      </c>
      <c r="Q93" s="22"/>
      <c r="R93" s="22">
        <v>1000</v>
      </c>
      <c r="S93" s="22"/>
      <c r="T93" s="23">
        <v>29500</v>
      </c>
      <c r="U93" s="75">
        <v>29500</v>
      </c>
    </row>
    <row r="94" spans="2:21" x14ac:dyDescent="0.25">
      <c r="B94" s="20"/>
      <c r="C94" s="76" t="s">
        <v>195</v>
      </c>
      <c r="D94" s="76"/>
      <c r="E94" s="77"/>
      <c r="F94" s="77"/>
      <c r="G94" s="77"/>
      <c r="H94" s="77"/>
      <c r="I94" s="77"/>
      <c r="J94" s="77"/>
      <c r="K94" s="77"/>
      <c r="L94" s="77">
        <v>45</v>
      </c>
      <c r="M94" s="77">
        <v>45</v>
      </c>
      <c r="N94" s="77"/>
      <c r="O94" s="77">
        <v>6000</v>
      </c>
      <c r="P94" s="77">
        <v>22500</v>
      </c>
      <c r="Q94" s="77"/>
      <c r="R94" s="77">
        <v>1000</v>
      </c>
      <c r="S94" s="77"/>
      <c r="T94" s="77">
        <v>29500</v>
      </c>
      <c r="U94" s="78">
        <v>29545</v>
      </c>
    </row>
    <row r="95" spans="2:21" x14ac:dyDescent="0.25">
      <c r="B95" s="20"/>
      <c r="C95" s="79" t="s">
        <v>80</v>
      </c>
      <c r="D95" s="21" t="s">
        <v>174</v>
      </c>
      <c r="E95" s="22"/>
      <c r="F95" s="22"/>
      <c r="G95" s="22"/>
      <c r="H95" s="22"/>
      <c r="I95" s="22"/>
      <c r="J95" s="23"/>
      <c r="K95" s="22"/>
      <c r="L95" s="22"/>
      <c r="M95" s="23"/>
      <c r="N95" s="22"/>
      <c r="O95" s="22">
        <v>1100</v>
      </c>
      <c r="P95" s="22">
        <v>397</v>
      </c>
      <c r="Q95" s="22"/>
      <c r="R95" s="22">
        <v>680</v>
      </c>
      <c r="S95" s="22"/>
      <c r="T95" s="23">
        <v>2177</v>
      </c>
      <c r="U95" s="75">
        <v>2177</v>
      </c>
    </row>
    <row r="96" spans="2:21" x14ac:dyDescent="0.25">
      <c r="B96" s="20"/>
      <c r="C96" s="74"/>
      <c r="D96" s="21" t="s">
        <v>162</v>
      </c>
      <c r="E96" s="22"/>
      <c r="F96" s="22"/>
      <c r="G96" s="22"/>
      <c r="H96" s="22"/>
      <c r="I96" s="22"/>
      <c r="J96" s="23"/>
      <c r="K96" s="22"/>
      <c r="L96" s="22"/>
      <c r="M96" s="23"/>
      <c r="N96" s="22"/>
      <c r="O96" s="22">
        <v>500</v>
      </c>
      <c r="P96" s="22"/>
      <c r="Q96" s="22"/>
      <c r="R96" s="22"/>
      <c r="S96" s="22"/>
      <c r="T96" s="23">
        <v>500</v>
      </c>
      <c r="U96" s="75">
        <v>500</v>
      </c>
    </row>
    <row r="97" spans="2:21" x14ac:dyDescent="0.25">
      <c r="B97" s="25"/>
      <c r="C97" s="76" t="s">
        <v>196</v>
      </c>
      <c r="D97" s="76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>
        <v>1600</v>
      </c>
      <c r="P97" s="77">
        <v>397</v>
      </c>
      <c r="Q97" s="77"/>
      <c r="R97" s="77">
        <v>680</v>
      </c>
      <c r="S97" s="77"/>
      <c r="T97" s="77">
        <v>2677</v>
      </c>
      <c r="U97" s="78">
        <v>2677</v>
      </c>
    </row>
    <row r="98" spans="2:21" ht="15.75" thickBot="1" x14ac:dyDescent="0.3">
      <c r="B98" s="26" t="s">
        <v>81</v>
      </c>
      <c r="C98" s="27"/>
      <c r="D98" s="27"/>
      <c r="E98" s="28"/>
      <c r="F98" s="28"/>
      <c r="G98" s="28"/>
      <c r="H98" s="28"/>
      <c r="I98" s="28"/>
      <c r="J98" s="28"/>
      <c r="K98" s="28"/>
      <c r="L98" s="28">
        <v>45</v>
      </c>
      <c r="M98" s="28">
        <v>45</v>
      </c>
      <c r="N98" s="28"/>
      <c r="O98" s="28">
        <v>9000</v>
      </c>
      <c r="P98" s="28">
        <v>24672</v>
      </c>
      <c r="Q98" s="28"/>
      <c r="R98" s="28">
        <v>1830</v>
      </c>
      <c r="S98" s="28"/>
      <c r="T98" s="28">
        <v>35502</v>
      </c>
      <c r="U98" s="29">
        <v>35547</v>
      </c>
    </row>
    <row r="99" spans="2:21" ht="16.5" thickTop="1" thickBot="1" x14ac:dyDescent="0.3">
      <c r="B99" s="32" t="s">
        <v>82</v>
      </c>
      <c r="C99" s="33"/>
      <c r="D99" s="33"/>
      <c r="E99" s="34">
        <v>1386</v>
      </c>
      <c r="F99" s="34">
        <v>47</v>
      </c>
      <c r="G99" s="34">
        <v>282</v>
      </c>
      <c r="H99" s="34">
        <v>1157</v>
      </c>
      <c r="I99" s="34">
        <v>160</v>
      </c>
      <c r="J99" s="35">
        <v>3032</v>
      </c>
      <c r="K99" s="34">
        <v>176001</v>
      </c>
      <c r="L99" s="34">
        <v>1103</v>
      </c>
      <c r="M99" s="35">
        <v>177104</v>
      </c>
      <c r="N99" s="34">
        <v>10282</v>
      </c>
      <c r="O99" s="34">
        <v>51090</v>
      </c>
      <c r="P99" s="34">
        <v>139341</v>
      </c>
      <c r="Q99" s="34">
        <v>35926</v>
      </c>
      <c r="R99" s="34">
        <v>1404027</v>
      </c>
      <c r="S99" s="34">
        <v>155</v>
      </c>
      <c r="T99" s="35">
        <v>1640821</v>
      </c>
      <c r="U99" s="80">
        <v>1820957</v>
      </c>
    </row>
    <row r="102" spans="2:21" x14ac:dyDescent="0.25">
      <c r="B102" t="s">
        <v>204</v>
      </c>
    </row>
    <row r="103" spans="2:21" ht="15.75" thickBot="1" x14ac:dyDescent="0.3"/>
    <row r="104" spans="2:21" ht="45" x14ac:dyDescent="0.25">
      <c r="B104" s="100" t="s">
        <v>0</v>
      </c>
      <c r="C104" s="101" t="s">
        <v>1</v>
      </c>
      <c r="D104" s="101" t="s">
        <v>161</v>
      </c>
      <c r="E104" s="101" t="s">
        <v>123</v>
      </c>
      <c r="F104" s="101" t="s">
        <v>124</v>
      </c>
      <c r="G104" s="101" t="s">
        <v>197</v>
      </c>
      <c r="H104" s="101" t="s">
        <v>128</v>
      </c>
      <c r="I104" s="101" t="s">
        <v>129</v>
      </c>
      <c r="J104" s="101" t="s">
        <v>131</v>
      </c>
      <c r="K104" s="101" t="s">
        <v>198</v>
      </c>
      <c r="L104" s="101" t="s">
        <v>132</v>
      </c>
      <c r="M104" s="101" t="s">
        <v>133</v>
      </c>
      <c r="N104" s="101" t="s">
        <v>199</v>
      </c>
      <c r="O104" s="101" t="s">
        <v>134</v>
      </c>
      <c r="P104" s="102" t="s">
        <v>205</v>
      </c>
    </row>
    <row r="105" spans="2:21" x14ac:dyDescent="0.25">
      <c r="B105" s="81" t="s">
        <v>14</v>
      </c>
      <c r="C105" s="82" t="s">
        <v>15</v>
      </c>
      <c r="D105" s="83" t="s">
        <v>174</v>
      </c>
      <c r="E105" s="84"/>
      <c r="F105" s="84"/>
      <c r="G105" s="84"/>
      <c r="H105" s="84"/>
      <c r="I105" s="84"/>
      <c r="J105" s="84"/>
      <c r="K105" s="84">
        <v>600</v>
      </c>
      <c r="L105" s="84"/>
      <c r="M105" s="84">
        <v>223383</v>
      </c>
      <c r="N105" s="84"/>
      <c r="O105" s="84">
        <v>500</v>
      </c>
      <c r="P105" s="85">
        <v>224483</v>
      </c>
    </row>
    <row r="106" spans="2:21" x14ac:dyDescent="0.25">
      <c r="B106" s="86"/>
      <c r="C106" s="87"/>
      <c r="D106" s="83" t="s">
        <v>162</v>
      </c>
      <c r="E106" s="84"/>
      <c r="F106" s="84"/>
      <c r="G106" s="84"/>
      <c r="H106" s="84"/>
      <c r="I106" s="84"/>
      <c r="J106" s="84"/>
      <c r="K106" s="84"/>
      <c r="L106" s="84">
        <v>82400</v>
      </c>
      <c r="M106" s="84"/>
      <c r="N106" s="84">
        <v>17500</v>
      </c>
      <c r="O106" s="84"/>
      <c r="P106" s="85">
        <v>99900</v>
      </c>
    </row>
    <row r="107" spans="2:21" x14ac:dyDescent="0.25">
      <c r="B107" s="86"/>
      <c r="C107" s="88" t="s">
        <v>171</v>
      </c>
      <c r="D107" s="88"/>
      <c r="E107" s="89"/>
      <c r="F107" s="89"/>
      <c r="G107" s="89"/>
      <c r="H107" s="89"/>
      <c r="I107" s="89"/>
      <c r="J107" s="89"/>
      <c r="K107" s="89">
        <v>600</v>
      </c>
      <c r="L107" s="89">
        <v>82400</v>
      </c>
      <c r="M107" s="89">
        <v>223383</v>
      </c>
      <c r="N107" s="89">
        <v>17500</v>
      </c>
      <c r="O107" s="89">
        <v>500</v>
      </c>
      <c r="P107" s="90">
        <v>324383</v>
      </c>
    </row>
    <row r="108" spans="2:21" x14ac:dyDescent="0.25">
      <c r="B108" s="86"/>
      <c r="C108" s="87" t="s">
        <v>16</v>
      </c>
      <c r="D108" s="83" t="s">
        <v>162</v>
      </c>
      <c r="E108" s="84"/>
      <c r="F108" s="84"/>
      <c r="G108" s="84"/>
      <c r="H108" s="84"/>
      <c r="I108" s="84"/>
      <c r="J108" s="84"/>
      <c r="K108" s="84"/>
      <c r="L108" s="84">
        <v>22195</v>
      </c>
      <c r="M108" s="84"/>
      <c r="N108" s="84">
        <v>667</v>
      </c>
      <c r="O108" s="84"/>
      <c r="P108" s="85">
        <v>22862</v>
      </c>
    </row>
    <row r="109" spans="2:21" x14ac:dyDescent="0.25">
      <c r="B109" s="86"/>
      <c r="C109" s="88" t="s">
        <v>172</v>
      </c>
      <c r="D109" s="88"/>
      <c r="E109" s="89"/>
      <c r="F109" s="89"/>
      <c r="G109" s="89"/>
      <c r="H109" s="89"/>
      <c r="I109" s="89"/>
      <c r="J109" s="89"/>
      <c r="K109" s="89"/>
      <c r="L109" s="89">
        <v>22195</v>
      </c>
      <c r="M109" s="89"/>
      <c r="N109" s="89">
        <v>667</v>
      </c>
      <c r="O109" s="89"/>
      <c r="P109" s="90">
        <v>22862</v>
      </c>
    </row>
    <row r="110" spans="2:21" x14ac:dyDescent="0.25">
      <c r="B110" s="86"/>
      <c r="C110" s="82" t="s">
        <v>17</v>
      </c>
      <c r="D110" s="83" t="s">
        <v>174</v>
      </c>
      <c r="E110" s="84"/>
      <c r="F110" s="84"/>
      <c r="G110" s="84"/>
      <c r="H110" s="84"/>
      <c r="I110" s="84"/>
      <c r="J110" s="84"/>
      <c r="K110" s="84"/>
      <c r="L110" s="84"/>
      <c r="M110" s="84">
        <v>12000</v>
      </c>
      <c r="N110" s="84">
        <v>5000</v>
      </c>
      <c r="O110" s="84"/>
      <c r="P110" s="85">
        <v>17000</v>
      </c>
    </row>
    <row r="111" spans="2:21" x14ac:dyDescent="0.25">
      <c r="B111" s="86"/>
      <c r="C111" s="87"/>
      <c r="D111" s="83" t="s">
        <v>162</v>
      </c>
      <c r="E111" s="84"/>
      <c r="F111" s="84"/>
      <c r="G111" s="84"/>
      <c r="H111" s="84"/>
      <c r="I111" s="84"/>
      <c r="J111" s="84"/>
      <c r="K111" s="84"/>
      <c r="L111" s="84">
        <v>16383</v>
      </c>
      <c r="M111" s="84"/>
      <c r="N111" s="84"/>
      <c r="O111" s="84"/>
      <c r="P111" s="85">
        <v>16383</v>
      </c>
    </row>
    <row r="112" spans="2:21" x14ac:dyDescent="0.25">
      <c r="B112" s="91"/>
      <c r="C112" s="88" t="s">
        <v>173</v>
      </c>
      <c r="D112" s="88"/>
      <c r="E112" s="89"/>
      <c r="F112" s="89"/>
      <c r="G112" s="89"/>
      <c r="H112" s="89"/>
      <c r="I112" s="89"/>
      <c r="J112" s="89"/>
      <c r="K112" s="89"/>
      <c r="L112" s="89">
        <v>16383</v>
      </c>
      <c r="M112" s="89">
        <v>12000</v>
      </c>
      <c r="N112" s="89">
        <v>5000</v>
      </c>
      <c r="O112" s="89"/>
      <c r="P112" s="90">
        <v>33383</v>
      </c>
    </row>
    <row r="113" spans="2:16" x14ac:dyDescent="0.25">
      <c r="B113" s="92" t="s">
        <v>18</v>
      </c>
      <c r="C113" s="93"/>
      <c r="D113" s="93"/>
      <c r="E113" s="94"/>
      <c r="F113" s="94"/>
      <c r="G113" s="94"/>
      <c r="H113" s="94"/>
      <c r="I113" s="94"/>
      <c r="J113" s="94"/>
      <c r="K113" s="94">
        <v>600</v>
      </c>
      <c r="L113" s="94">
        <v>120978</v>
      </c>
      <c r="M113" s="94">
        <v>235383</v>
      </c>
      <c r="N113" s="94">
        <v>23167</v>
      </c>
      <c r="O113" s="94">
        <v>500</v>
      </c>
      <c r="P113" s="95">
        <v>380628</v>
      </c>
    </row>
    <row r="114" spans="2:16" x14ac:dyDescent="0.25">
      <c r="B114" s="81" t="s">
        <v>19</v>
      </c>
      <c r="C114" s="82" t="s">
        <v>19</v>
      </c>
      <c r="D114" s="83" t="s">
        <v>174</v>
      </c>
      <c r="E114" s="84"/>
      <c r="F114" s="84"/>
      <c r="G114" s="84"/>
      <c r="H114" s="84"/>
      <c r="I114" s="84"/>
      <c r="J114" s="84">
        <v>408000</v>
      </c>
      <c r="K114" s="84"/>
      <c r="L114" s="84"/>
      <c r="M114" s="84"/>
      <c r="N114" s="84"/>
      <c r="O114" s="84"/>
      <c r="P114" s="85">
        <v>408000</v>
      </c>
    </row>
    <row r="115" spans="2:16" x14ac:dyDescent="0.25">
      <c r="B115" s="86"/>
      <c r="C115" s="87"/>
      <c r="D115" s="83" t="s">
        <v>162</v>
      </c>
      <c r="E115" s="84"/>
      <c r="F115" s="84"/>
      <c r="G115" s="84"/>
      <c r="H115" s="84"/>
      <c r="I115" s="84"/>
      <c r="J115" s="84">
        <v>122000</v>
      </c>
      <c r="K115" s="84"/>
      <c r="L115" s="84"/>
      <c r="M115" s="84">
        <v>1076000</v>
      </c>
      <c r="N115" s="84"/>
      <c r="O115" s="84"/>
      <c r="P115" s="85">
        <v>1198000</v>
      </c>
    </row>
    <row r="116" spans="2:16" x14ac:dyDescent="0.25">
      <c r="B116" s="91"/>
      <c r="C116" s="88" t="s">
        <v>20</v>
      </c>
      <c r="D116" s="88"/>
      <c r="E116" s="89"/>
      <c r="F116" s="89"/>
      <c r="G116" s="89"/>
      <c r="H116" s="89"/>
      <c r="I116" s="89"/>
      <c r="J116" s="89">
        <v>530000</v>
      </c>
      <c r="K116" s="89"/>
      <c r="L116" s="89"/>
      <c r="M116" s="89">
        <v>1076000</v>
      </c>
      <c r="N116" s="89"/>
      <c r="O116" s="89"/>
      <c r="P116" s="90">
        <v>1606000</v>
      </c>
    </row>
    <row r="117" spans="2:16" x14ac:dyDescent="0.25">
      <c r="B117" s="92" t="s">
        <v>20</v>
      </c>
      <c r="C117" s="93"/>
      <c r="D117" s="93"/>
      <c r="E117" s="94"/>
      <c r="F117" s="94"/>
      <c r="G117" s="94"/>
      <c r="H117" s="94"/>
      <c r="I117" s="94"/>
      <c r="J117" s="94">
        <v>530000</v>
      </c>
      <c r="K117" s="94"/>
      <c r="L117" s="94"/>
      <c r="M117" s="94">
        <v>1076000</v>
      </c>
      <c r="N117" s="94"/>
      <c r="O117" s="94"/>
      <c r="P117" s="95">
        <v>1606000</v>
      </c>
    </row>
    <row r="118" spans="2:16" x14ac:dyDescent="0.25">
      <c r="B118" s="81" t="s">
        <v>23</v>
      </c>
      <c r="C118" s="82" t="s">
        <v>25</v>
      </c>
      <c r="D118" s="83" t="s">
        <v>174</v>
      </c>
      <c r="E118" s="84">
        <v>1706</v>
      </c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5">
        <v>1706</v>
      </c>
    </row>
    <row r="119" spans="2:16" x14ac:dyDescent="0.25">
      <c r="B119" s="86"/>
      <c r="C119" s="87"/>
      <c r="D119" s="83" t="s">
        <v>162</v>
      </c>
      <c r="E119" s="84"/>
      <c r="F119" s="84"/>
      <c r="G119" s="84"/>
      <c r="H119" s="84"/>
      <c r="I119" s="84"/>
      <c r="J119" s="84"/>
      <c r="K119" s="84"/>
      <c r="L119" s="84">
        <v>1100</v>
      </c>
      <c r="M119" s="84"/>
      <c r="N119" s="84"/>
      <c r="O119" s="84"/>
      <c r="P119" s="85">
        <v>1100</v>
      </c>
    </row>
    <row r="120" spans="2:16" x14ac:dyDescent="0.25">
      <c r="B120" s="91"/>
      <c r="C120" s="88" t="s">
        <v>176</v>
      </c>
      <c r="D120" s="88"/>
      <c r="E120" s="89">
        <v>1706</v>
      </c>
      <c r="F120" s="89"/>
      <c r="G120" s="89"/>
      <c r="H120" s="89"/>
      <c r="I120" s="89"/>
      <c r="J120" s="89"/>
      <c r="K120" s="89"/>
      <c r="L120" s="89">
        <v>1100</v>
      </c>
      <c r="M120" s="89"/>
      <c r="N120" s="89"/>
      <c r="O120" s="89"/>
      <c r="P120" s="90">
        <v>2806</v>
      </c>
    </row>
    <row r="121" spans="2:16" x14ac:dyDescent="0.25">
      <c r="B121" s="92" t="s">
        <v>27</v>
      </c>
      <c r="C121" s="93"/>
      <c r="D121" s="93"/>
      <c r="E121" s="94">
        <v>1706</v>
      </c>
      <c r="F121" s="94"/>
      <c r="G121" s="94"/>
      <c r="H121" s="94"/>
      <c r="I121" s="94"/>
      <c r="J121" s="94"/>
      <c r="K121" s="94"/>
      <c r="L121" s="94">
        <v>1100</v>
      </c>
      <c r="M121" s="94"/>
      <c r="N121" s="94"/>
      <c r="O121" s="94"/>
      <c r="P121" s="95">
        <v>2806</v>
      </c>
    </row>
    <row r="122" spans="2:16" x14ac:dyDescent="0.25">
      <c r="B122" s="81" t="s">
        <v>32</v>
      </c>
      <c r="C122" s="87" t="s">
        <v>32</v>
      </c>
      <c r="D122" s="83" t="s">
        <v>174</v>
      </c>
      <c r="E122" s="84"/>
      <c r="F122" s="84"/>
      <c r="G122" s="84"/>
      <c r="H122" s="84"/>
      <c r="I122" s="84"/>
      <c r="J122" s="84">
        <v>125156</v>
      </c>
      <c r="K122" s="84"/>
      <c r="L122" s="84"/>
      <c r="M122" s="84">
        <v>85848</v>
      </c>
      <c r="N122" s="84"/>
      <c r="O122" s="84"/>
      <c r="P122" s="85">
        <v>211004</v>
      </c>
    </row>
    <row r="123" spans="2:16" x14ac:dyDescent="0.25">
      <c r="B123" s="91"/>
      <c r="C123" s="88" t="s">
        <v>33</v>
      </c>
      <c r="D123" s="88"/>
      <c r="E123" s="89"/>
      <c r="F123" s="89"/>
      <c r="G123" s="89"/>
      <c r="H123" s="89"/>
      <c r="I123" s="89"/>
      <c r="J123" s="89">
        <v>125156</v>
      </c>
      <c r="K123" s="89"/>
      <c r="L123" s="89"/>
      <c r="M123" s="89">
        <v>85848</v>
      </c>
      <c r="N123" s="89"/>
      <c r="O123" s="89"/>
      <c r="P123" s="90">
        <v>211004</v>
      </c>
    </row>
    <row r="124" spans="2:16" x14ac:dyDescent="0.25">
      <c r="B124" s="92" t="s">
        <v>33</v>
      </c>
      <c r="C124" s="93"/>
      <c r="D124" s="93"/>
      <c r="E124" s="94"/>
      <c r="F124" s="94"/>
      <c r="G124" s="94"/>
      <c r="H124" s="94"/>
      <c r="I124" s="94"/>
      <c r="J124" s="94">
        <v>125156</v>
      </c>
      <c r="K124" s="94"/>
      <c r="L124" s="94"/>
      <c r="M124" s="94">
        <v>85848</v>
      </c>
      <c r="N124" s="94"/>
      <c r="O124" s="94"/>
      <c r="P124" s="95">
        <v>211004</v>
      </c>
    </row>
    <row r="125" spans="2:16" x14ac:dyDescent="0.25">
      <c r="B125" s="81" t="s">
        <v>45</v>
      </c>
      <c r="C125" s="82" t="s">
        <v>46</v>
      </c>
      <c r="D125" s="83" t="s">
        <v>174</v>
      </c>
      <c r="E125" s="84"/>
      <c r="F125" s="84">
        <v>2000</v>
      </c>
      <c r="G125" s="84">
        <v>11000</v>
      </c>
      <c r="H125" s="84"/>
      <c r="I125" s="84"/>
      <c r="J125" s="84"/>
      <c r="K125" s="84"/>
      <c r="L125" s="84"/>
      <c r="M125" s="84"/>
      <c r="N125" s="84"/>
      <c r="O125" s="84"/>
      <c r="P125" s="85">
        <v>13000</v>
      </c>
    </row>
    <row r="126" spans="2:16" x14ac:dyDescent="0.25">
      <c r="B126" s="86"/>
      <c r="C126" s="87"/>
      <c r="D126" s="83" t="s">
        <v>162</v>
      </c>
      <c r="E126" s="84"/>
      <c r="F126" s="84"/>
      <c r="G126" s="84"/>
      <c r="H126" s="84"/>
      <c r="I126" s="84"/>
      <c r="J126" s="84"/>
      <c r="K126" s="84"/>
      <c r="L126" s="84">
        <v>115000</v>
      </c>
      <c r="M126" s="84"/>
      <c r="N126" s="84"/>
      <c r="O126" s="84"/>
      <c r="P126" s="85">
        <v>115000</v>
      </c>
    </row>
    <row r="127" spans="2:16" x14ac:dyDescent="0.25">
      <c r="B127" s="86"/>
      <c r="C127" s="88" t="s">
        <v>179</v>
      </c>
      <c r="D127" s="88"/>
      <c r="E127" s="89"/>
      <c r="F127" s="89">
        <v>2000</v>
      </c>
      <c r="G127" s="89">
        <v>11000</v>
      </c>
      <c r="H127" s="89"/>
      <c r="I127" s="89"/>
      <c r="J127" s="89"/>
      <c r="K127" s="89"/>
      <c r="L127" s="89">
        <v>115000</v>
      </c>
      <c r="M127" s="89"/>
      <c r="N127" s="89"/>
      <c r="O127" s="89"/>
      <c r="P127" s="90">
        <v>128000</v>
      </c>
    </row>
    <row r="128" spans="2:16" x14ac:dyDescent="0.25">
      <c r="B128" s="86"/>
      <c r="C128" s="82" t="s">
        <v>48</v>
      </c>
      <c r="D128" s="83" t="s">
        <v>174</v>
      </c>
      <c r="E128" s="84"/>
      <c r="F128" s="84"/>
      <c r="G128" s="84">
        <v>10800</v>
      </c>
      <c r="H128" s="84"/>
      <c r="I128" s="84"/>
      <c r="J128" s="84"/>
      <c r="K128" s="84"/>
      <c r="L128" s="84"/>
      <c r="M128" s="84">
        <v>260791</v>
      </c>
      <c r="N128" s="84"/>
      <c r="O128" s="84"/>
      <c r="P128" s="85">
        <v>271591</v>
      </c>
    </row>
    <row r="129" spans="2:16" x14ac:dyDescent="0.25">
      <c r="B129" s="86"/>
      <c r="C129" s="87"/>
      <c r="D129" s="83" t="s">
        <v>162</v>
      </c>
      <c r="E129" s="84"/>
      <c r="F129" s="84"/>
      <c r="G129" s="84"/>
      <c r="H129" s="84"/>
      <c r="I129" s="84"/>
      <c r="J129" s="84"/>
      <c r="K129" s="84"/>
      <c r="L129" s="84">
        <v>39761</v>
      </c>
      <c r="M129" s="84"/>
      <c r="N129" s="84"/>
      <c r="O129" s="84"/>
      <c r="P129" s="85">
        <v>39761</v>
      </c>
    </row>
    <row r="130" spans="2:16" x14ac:dyDescent="0.25">
      <c r="B130" s="91"/>
      <c r="C130" s="88" t="s">
        <v>181</v>
      </c>
      <c r="D130" s="88"/>
      <c r="E130" s="89"/>
      <c r="F130" s="89"/>
      <c r="G130" s="89">
        <v>10800</v>
      </c>
      <c r="H130" s="89"/>
      <c r="I130" s="89"/>
      <c r="J130" s="89"/>
      <c r="K130" s="89"/>
      <c r="L130" s="89">
        <v>39761</v>
      </c>
      <c r="M130" s="89">
        <v>260791</v>
      </c>
      <c r="N130" s="89"/>
      <c r="O130" s="89"/>
      <c r="P130" s="90">
        <v>311352</v>
      </c>
    </row>
    <row r="131" spans="2:16" x14ac:dyDescent="0.25">
      <c r="B131" s="92" t="s">
        <v>51</v>
      </c>
      <c r="C131" s="93"/>
      <c r="D131" s="93"/>
      <c r="E131" s="94"/>
      <c r="F131" s="94">
        <v>2000</v>
      </c>
      <c r="G131" s="94">
        <v>21800</v>
      </c>
      <c r="H131" s="94"/>
      <c r="I131" s="94"/>
      <c r="J131" s="94"/>
      <c r="K131" s="94"/>
      <c r="L131" s="94">
        <v>154761</v>
      </c>
      <c r="M131" s="94">
        <v>260791</v>
      </c>
      <c r="N131" s="94"/>
      <c r="O131" s="94"/>
      <c r="P131" s="95">
        <v>439352</v>
      </c>
    </row>
    <row r="132" spans="2:16" x14ac:dyDescent="0.25">
      <c r="B132" s="81" t="s">
        <v>52</v>
      </c>
      <c r="C132" s="82" t="s">
        <v>53</v>
      </c>
      <c r="D132" s="83" t="s">
        <v>174</v>
      </c>
      <c r="E132" s="84"/>
      <c r="F132" s="84"/>
      <c r="G132" s="84"/>
      <c r="H132" s="84"/>
      <c r="I132" s="84"/>
      <c r="J132" s="84"/>
      <c r="K132" s="84"/>
      <c r="L132" s="84"/>
      <c r="M132" s="84">
        <v>49000</v>
      </c>
      <c r="N132" s="84">
        <v>220000</v>
      </c>
      <c r="O132" s="84"/>
      <c r="P132" s="85">
        <v>269000</v>
      </c>
    </row>
    <row r="133" spans="2:16" x14ac:dyDescent="0.25">
      <c r="B133" s="86"/>
      <c r="C133" s="87"/>
      <c r="D133" s="83" t="s">
        <v>162</v>
      </c>
      <c r="E133" s="84"/>
      <c r="F133" s="84"/>
      <c r="G133" s="84"/>
      <c r="H133" s="84"/>
      <c r="I133" s="84"/>
      <c r="J133" s="84"/>
      <c r="K133" s="84"/>
      <c r="L133" s="84">
        <v>35542</v>
      </c>
      <c r="M133" s="84"/>
      <c r="N133" s="84"/>
      <c r="O133" s="84"/>
      <c r="P133" s="85">
        <v>35542</v>
      </c>
    </row>
    <row r="134" spans="2:16" x14ac:dyDescent="0.25">
      <c r="B134" s="86"/>
      <c r="C134" s="88" t="s">
        <v>184</v>
      </c>
      <c r="D134" s="88"/>
      <c r="E134" s="89"/>
      <c r="F134" s="89"/>
      <c r="G134" s="89"/>
      <c r="H134" s="89"/>
      <c r="I134" s="89"/>
      <c r="J134" s="89"/>
      <c r="K134" s="89"/>
      <c r="L134" s="89">
        <v>35542</v>
      </c>
      <c r="M134" s="89">
        <v>49000</v>
      </c>
      <c r="N134" s="89">
        <v>220000</v>
      </c>
      <c r="O134" s="89"/>
      <c r="P134" s="90">
        <v>304542</v>
      </c>
    </row>
    <row r="135" spans="2:16" x14ac:dyDescent="0.25">
      <c r="B135" s="86"/>
      <c r="C135" s="82" t="s">
        <v>54</v>
      </c>
      <c r="D135" s="83" t="s">
        <v>174</v>
      </c>
      <c r="E135" s="84"/>
      <c r="F135" s="84"/>
      <c r="G135" s="84"/>
      <c r="H135" s="84"/>
      <c r="I135" s="84"/>
      <c r="J135" s="84"/>
      <c r="K135" s="84"/>
      <c r="L135" s="84"/>
      <c r="M135" s="84">
        <v>11500</v>
      </c>
      <c r="N135" s="84">
        <v>120000</v>
      </c>
      <c r="O135" s="84"/>
      <c r="P135" s="85">
        <v>131500</v>
      </c>
    </row>
    <row r="136" spans="2:16" x14ac:dyDescent="0.25">
      <c r="B136" s="86"/>
      <c r="C136" s="87"/>
      <c r="D136" s="83" t="s">
        <v>162</v>
      </c>
      <c r="E136" s="84"/>
      <c r="F136" s="84"/>
      <c r="G136" s="84"/>
      <c r="H136" s="84"/>
      <c r="I136" s="84"/>
      <c r="J136" s="84"/>
      <c r="K136" s="84"/>
      <c r="L136" s="84">
        <v>3012</v>
      </c>
      <c r="M136" s="84"/>
      <c r="N136" s="84"/>
      <c r="O136" s="84"/>
      <c r="P136" s="85">
        <v>3012</v>
      </c>
    </row>
    <row r="137" spans="2:16" x14ac:dyDescent="0.25">
      <c r="B137" s="86"/>
      <c r="C137" s="88" t="s">
        <v>185</v>
      </c>
      <c r="D137" s="88"/>
      <c r="E137" s="89"/>
      <c r="F137" s="89"/>
      <c r="G137" s="89"/>
      <c r="H137" s="89"/>
      <c r="I137" s="89"/>
      <c r="J137" s="89"/>
      <c r="K137" s="89"/>
      <c r="L137" s="89">
        <v>3012</v>
      </c>
      <c r="M137" s="89">
        <v>11500</v>
      </c>
      <c r="N137" s="89">
        <v>120000</v>
      </c>
      <c r="O137" s="89"/>
      <c r="P137" s="90">
        <v>134512</v>
      </c>
    </row>
    <row r="138" spans="2:16" x14ac:dyDescent="0.25">
      <c r="B138" s="86"/>
      <c r="C138" s="82" t="s">
        <v>55</v>
      </c>
      <c r="D138" s="83" t="s">
        <v>174</v>
      </c>
      <c r="E138" s="84"/>
      <c r="F138" s="84"/>
      <c r="G138" s="84"/>
      <c r="H138" s="84"/>
      <c r="I138" s="84"/>
      <c r="J138" s="84"/>
      <c r="K138" s="84"/>
      <c r="L138" s="84"/>
      <c r="M138" s="84">
        <v>80350</v>
      </c>
      <c r="N138" s="84">
        <v>255000</v>
      </c>
      <c r="O138" s="84"/>
      <c r="P138" s="85">
        <v>335350</v>
      </c>
    </row>
    <row r="139" spans="2:16" x14ac:dyDescent="0.25">
      <c r="B139" s="86"/>
      <c r="C139" s="87"/>
      <c r="D139" s="83" t="s">
        <v>162</v>
      </c>
      <c r="E139" s="84"/>
      <c r="F139" s="84"/>
      <c r="G139" s="84"/>
      <c r="H139" s="84"/>
      <c r="I139" s="84"/>
      <c r="J139" s="84"/>
      <c r="K139" s="84"/>
      <c r="L139" s="84">
        <v>69578</v>
      </c>
      <c r="M139" s="84">
        <v>24250</v>
      </c>
      <c r="N139" s="84"/>
      <c r="O139" s="84"/>
      <c r="P139" s="85">
        <v>93828</v>
      </c>
    </row>
    <row r="140" spans="2:16" x14ac:dyDescent="0.25">
      <c r="B140" s="91"/>
      <c r="C140" s="88" t="s">
        <v>186</v>
      </c>
      <c r="D140" s="88"/>
      <c r="E140" s="89"/>
      <c r="F140" s="89"/>
      <c r="G140" s="89"/>
      <c r="H140" s="89"/>
      <c r="I140" s="89"/>
      <c r="J140" s="89"/>
      <c r="K140" s="89"/>
      <c r="L140" s="89">
        <v>69578</v>
      </c>
      <c r="M140" s="89">
        <v>104600</v>
      </c>
      <c r="N140" s="89">
        <v>255000</v>
      </c>
      <c r="O140" s="89"/>
      <c r="P140" s="90">
        <v>429178</v>
      </c>
    </row>
    <row r="141" spans="2:16" x14ac:dyDescent="0.25">
      <c r="B141" s="92" t="s">
        <v>57</v>
      </c>
      <c r="C141" s="93"/>
      <c r="D141" s="93"/>
      <c r="E141" s="94"/>
      <c r="F141" s="94"/>
      <c r="G141" s="94"/>
      <c r="H141" s="94"/>
      <c r="I141" s="94"/>
      <c r="J141" s="94"/>
      <c r="K141" s="94"/>
      <c r="L141" s="94">
        <v>108132</v>
      </c>
      <c r="M141" s="94">
        <v>165100</v>
      </c>
      <c r="N141" s="94">
        <v>595000</v>
      </c>
      <c r="O141" s="94"/>
      <c r="P141" s="95">
        <v>868232</v>
      </c>
    </row>
    <row r="142" spans="2:16" x14ac:dyDescent="0.25">
      <c r="B142" s="81" t="s">
        <v>58</v>
      </c>
      <c r="C142" s="87" t="s">
        <v>59</v>
      </c>
      <c r="D142" s="83" t="s">
        <v>174</v>
      </c>
      <c r="E142" s="84"/>
      <c r="F142" s="84">
        <v>13700</v>
      </c>
      <c r="G142" s="84"/>
      <c r="H142" s="84">
        <v>116200</v>
      </c>
      <c r="I142" s="84">
        <v>105000</v>
      </c>
      <c r="J142" s="84"/>
      <c r="K142" s="84">
        <v>100000</v>
      </c>
      <c r="L142" s="84"/>
      <c r="M142" s="84">
        <v>1500</v>
      </c>
      <c r="N142" s="84"/>
      <c r="O142" s="84"/>
      <c r="P142" s="85">
        <v>336400</v>
      </c>
    </row>
    <row r="143" spans="2:16" x14ac:dyDescent="0.25">
      <c r="B143" s="86"/>
      <c r="C143" s="88" t="s">
        <v>188</v>
      </c>
      <c r="D143" s="88"/>
      <c r="E143" s="89"/>
      <c r="F143" s="89">
        <v>13700</v>
      </c>
      <c r="G143" s="89"/>
      <c r="H143" s="89">
        <v>116200</v>
      </c>
      <c r="I143" s="89">
        <v>105000</v>
      </c>
      <c r="J143" s="89"/>
      <c r="K143" s="89">
        <v>100000</v>
      </c>
      <c r="L143" s="89"/>
      <c r="M143" s="89">
        <v>1500</v>
      </c>
      <c r="N143" s="89"/>
      <c r="O143" s="89"/>
      <c r="P143" s="90">
        <v>336400</v>
      </c>
    </row>
    <row r="144" spans="2:16" x14ac:dyDescent="0.25">
      <c r="B144" s="86"/>
      <c r="C144" s="87" t="s">
        <v>60</v>
      </c>
      <c r="D144" s="83" t="s">
        <v>174</v>
      </c>
      <c r="E144" s="84"/>
      <c r="F144" s="84"/>
      <c r="G144" s="84"/>
      <c r="H144" s="84">
        <v>81800</v>
      </c>
      <c r="I144" s="84"/>
      <c r="J144" s="84"/>
      <c r="K144" s="84">
        <v>1100000</v>
      </c>
      <c r="L144" s="84"/>
      <c r="M144" s="84">
        <v>18500</v>
      </c>
      <c r="N144" s="84"/>
      <c r="O144" s="84"/>
      <c r="P144" s="85">
        <v>1200300</v>
      </c>
    </row>
    <row r="145" spans="2:16" x14ac:dyDescent="0.25">
      <c r="B145" s="91"/>
      <c r="C145" s="88" t="s">
        <v>189</v>
      </c>
      <c r="D145" s="88"/>
      <c r="E145" s="89"/>
      <c r="F145" s="89"/>
      <c r="G145" s="89"/>
      <c r="H145" s="89">
        <v>81800</v>
      </c>
      <c r="I145" s="89"/>
      <c r="J145" s="89"/>
      <c r="K145" s="89">
        <v>1100000</v>
      </c>
      <c r="L145" s="89"/>
      <c r="M145" s="89">
        <v>18500</v>
      </c>
      <c r="N145" s="89"/>
      <c r="O145" s="89"/>
      <c r="P145" s="90">
        <v>1200300</v>
      </c>
    </row>
    <row r="146" spans="2:16" x14ac:dyDescent="0.25">
      <c r="B146" s="92" t="s">
        <v>61</v>
      </c>
      <c r="C146" s="93"/>
      <c r="D146" s="93"/>
      <c r="E146" s="94"/>
      <c r="F146" s="94">
        <v>13700</v>
      </c>
      <c r="G146" s="94"/>
      <c r="H146" s="94">
        <v>198000</v>
      </c>
      <c r="I146" s="94">
        <v>105000</v>
      </c>
      <c r="J146" s="94"/>
      <c r="K146" s="94">
        <v>1200000</v>
      </c>
      <c r="L146" s="94"/>
      <c r="M146" s="94">
        <v>20000</v>
      </c>
      <c r="N146" s="94"/>
      <c r="O146" s="94"/>
      <c r="P146" s="95">
        <v>1536700</v>
      </c>
    </row>
    <row r="147" spans="2:16" x14ac:dyDescent="0.25">
      <c r="B147" s="81" t="s">
        <v>62</v>
      </c>
      <c r="C147" s="87" t="s">
        <v>63</v>
      </c>
      <c r="D147" s="83" t="s">
        <v>174</v>
      </c>
      <c r="E147" s="84"/>
      <c r="F147" s="84"/>
      <c r="G147" s="84"/>
      <c r="H147" s="84"/>
      <c r="I147" s="84"/>
      <c r="J147" s="84">
        <v>12676</v>
      </c>
      <c r="K147" s="84"/>
      <c r="L147" s="84"/>
      <c r="M147" s="84">
        <v>22075</v>
      </c>
      <c r="N147" s="84"/>
      <c r="O147" s="84"/>
      <c r="P147" s="85">
        <v>34751</v>
      </c>
    </row>
    <row r="148" spans="2:16" x14ac:dyDescent="0.25">
      <c r="B148" s="86"/>
      <c r="C148" s="88" t="s">
        <v>190</v>
      </c>
      <c r="D148" s="88"/>
      <c r="E148" s="89"/>
      <c r="F148" s="89"/>
      <c r="G148" s="89"/>
      <c r="H148" s="89"/>
      <c r="I148" s="89"/>
      <c r="J148" s="89">
        <v>12676</v>
      </c>
      <c r="K148" s="89"/>
      <c r="L148" s="89"/>
      <c r="M148" s="89">
        <v>22075</v>
      </c>
      <c r="N148" s="89"/>
      <c r="O148" s="89"/>
      <c r="P148" s="90">
        <v>34751</v>
      </c>
    </row>
    <row r="149" spans="2:16" x14ac:dyDescent="0.25">
      <c r="B149" s="86"/>
      <c r="C149" s="87" t="s">
        <v>64</v>
      </c>
      <c r="D149" s="83" t="s">
        <v>174</v>
      </c>
      <c r="E149" s="84"/>
      <c r="F149" s="84"/>
      <c r="G149" s="84"/>
      <c r="H149" s="84"/>
      <c r="I149" s="84"/>
      <c r="J149" s="84">
        <v>35097</v>
      </c>
      <c r="K149" s="84"/>
      <c r="L149" s="84"/>
      <c r="M149" s="84">
        <v>70390</v>
      </c>
      <c r="N149" s="84"/>
      <c r="O149" s="84"/>
      <c r="P149" s="85">
        <v>105487</v>
      </c>
    </row>
    <row r="150" spans="2:16" x14ac:dyDescent="0.25">
      <c r="B150" s="86"/>
      <c r="C150" s="88" t="s">
        <v>191</v>
      </c>
      <c r="D150" s="88"/>
      <c r="E150" s="89"/>
      <c r="F150" s="89"/>
      <c r="G150" s="89"/>
      <c r="H150" s="89"/>
      <c r="I150" s="89"/>
      <c r="J150" s="89">
        <v>35097</v>
      </c>
      <c r="K150" s="89"/>
      <c r="L150" s="89"/>
      <c r="M150" s="89">
        <v>70390</v>
      </c>
      <c r="N150" s="89"/>
      <c r="O150" s="89"/>
      <c r="P150" s="90">
        <v>105487</v>
      </c>
    </row>
    <row r="151" spans="2:16" x14ac:dyDescent="0.25">
      <c r="B151" s="86"/>
      <c r="C151" s="87" t="s">
        <v>65</v>
      </c>
      <c r="D151" s="83" t="s">
        <v>174</v>
      </c>
      <c r="E151" s="84"/>
      <c r="F151" s="84"/>
      <c r="G151" s="84"/>
      <c r="H151" s="84"/>
      <c r="I151" s="84"/>
      <c r="J151" s="84"/>
      <c r="K151" s="84"/>
      <c r="L151" s="84"/>
      <c r="M151" s="84">
        <v>38045</v>
      </c>
      <c r="N151" s="84"/>
      <c r="O151" s="84"/>
      <c r="P151" s="85">
        <v>38045</v>
      </c>
    </row>
    <row r="152" spans="2:16" x14ac:dyDescent="0.25">
      <c r="B152" s="86"/>
      <c r="C152" s="88" t="s">
        <v>192</v>
      </c>
      <c r="D152" s="88"/>
      <c r="E152" s="89"/>
      <c r="F152" s="89"/>
      <c r="G152" s="89"/>
      <c r="H152" s="89"/>
      <c r="I152" s="89"/>
      <c r="J152" s="89"/>
      <c r="K152" s="89"/>
      <c r="L152" s="89"/>
      <c r="M152" s="89">
        <v>38045</v>
      </c>
      <c r="N152" s="89"/>
      <c r="O152" s="89"/>
      <c r="P152" s="90">
        <v>38045</v>
      </c>
    </row>
    <row r="153" spans="2:16" x14ac:dyDescent="0.25">
      <c r="B153" s="86"/>
      <c r="C153" s="87" t="s">
        <v>66</v>
      </c>
      <c r="D153" s="83" t="s">
        <v>174</v>
      </c>
      <c r="E153" s="84"/>
      <c r="F153" s="84"/>
      <c r="G153" s="84"/>
      <c r="H153" s="84"/>
      <c r="I153" s="84"/>
      <c r="J153" s="84">
        <v>135663</v>
      </c>
      <c r="K153" s="84"/>
      <c r="L153" s="84"/>
      <c r="M153" s="84">
        <v>69000</v>
      </c>
      <c r="N153" s="84"/>
      <c r="O153" s="84"/>
      <c r="P153" s="85">
        <v>204663</v>
      </c>
    </row>
    <row r="154" spans="2:16" x14ac:dyDescent="0.25">
      <c r="B154" s="91"/>
      <c r="C154" s="88" t="s">
        <v>193</v>
      </c>
      <c r="D154" s="88"/>
      <c r="E154" s="89"/>
      <c r="F154" s="89"/>
      <c r="G154" s="89"/>
      <c r="H154" s="89"/>
      <c r="I154" s="89"/>
      <c r="J154" s="89">
        <v>135663</v>
      </c>
      <c r="K154" s="89"/>
      <c r="L154" s="89"/>
      <c r="M154" s="89">
        <v>69000</v>
      </c>
      <c r="N154" s="89"/>
      <c r="O154" s="89"/>
      <c r="P154" s="90">
        <v>204663</v>
      </c>
    </row>
    <row r="155" spans="2:16" x14ac:dyDescent="0.25">
      <c r="B155" s="92" t="s">
        <v>68</v>
      </c>
      <c r="C155" s="93"/>
      <c r="D155" s="93"/>
      <c r="E155" s="94"/>
      <c r="F155" s="94"/>
      <c r="G155" s="94"/>
      <c r="H155" s="94"/>
      <c r="I155" s="94"/>
      <c r="J155" s="94">
        <v>183436</v>
      </c>
      <c r="K155" s="94"/>
      <c r="L155" s="94"/>
      <c r="M155" s="94">
        <v>199510</v>
      </c>
      <c r="N155" s="94"/>
      <c r="O155" s="94"/>
      <c r="P155" s="95">
        <v>382946</v>
      </c>
    </row>
    <row r="156" spans="2:16" x14ac:dyDescent="0.25">
      <c r="B156" s="81" t="s">
        <v>69</v>
      </c>
      <c r="C156" s="82" t="s">
        <v>69</v>
      </c>
      <c r="D156" s="83" t="s">
        <v>174</v>
      </c>
      <c r="E156" s="84"/>
      <c r="F156" s="84"/>
      <c r="G156" s="84"/>
      <c r="H156" s="84"/>
      <c r="I156" s="84"/>
      <c r="J156" s="84"/>
      <c r="K156" s="84"/>
      <c r="L156" s="84"/>
      <c r="M156" s="84">
        <v>827000</v>
      </c>
      <c r="N156" s="84"/>
      <c r="O156" s="84"/>
      <c r="P156" s="85">
        <v>827000</v>
      </c>
    </row>
    <row r="157" spans="2:16" x14ac:dyDescent="0.25">
      <c r="B157" s="86"/>
      <c r="C157" s="87"/>
      <c r="D157" s="83" t="s">
        <v>162</v>
      </c>
      <c r="E157" s="84"/>
      <c r="F157" s="84"/>
      <c r="G157" s="84"/>
      <c r="H157" s="84"/>
      <c r="I157" s="84"/>
      <c r="J157" s="84"/>
      <c r="K157" s="84"/>
      <c r="L157" s="84">
        <v>37000</v>
      </c>
      <c r="M157" s="84"/>
      <c r="N157" s="84"/>
      <c r="O157" s="84"/>
      <c r="P157" s="85">
        <v>37000</v>
      </c>
    </row>
    <row r="158" spans="2:16" x14ac:dyDescent="0.25">
      <c r="B158" s="91"/>
      <c r="C158" s="88" t="s">
        <v>70</v>
      </c>
      <c r="D158" s="88"/>
      <c r="E158" s="89"/>
      <c r="F158" s="89"/>
      <c r="G158" s="89"/>
      <c r="H158" s="89"/>
      <c r="I158" s="89"/>
      <c r="J158" s="89"/>
      <c r="K158" s="89"/>
      <c r="L158" s="89">
        <v>37000</v>
      </c>
      <c r="M158" s="89">
        <v>827000</v>
      </c>
      <c r="N158" s="89"/>
      <c r="O158" s="89"/>
      <c r="P158" s="90">
        <v>864000</v>
      </c>
    </row>
    <row r="159" spans="2:16" x14ac:dyDescent="0.25">
      <c r="B159" s="92" t="s">
        <v>70</v>
      </c>
      <c r="C159" s="93"/>
      <c r="D159" s="93"/>
      <c r="E159" s="94"/>
      <c r="F159" s="94"/>
      <c r="G159" s="94"/>
      <c r="H159" s="94"/>
      <c r="I159" s="94"/>
      <c r="J159" s="94"/>
      <c r="K159" s="94"/>
      <c r="L159" s="94">
        <v>37000</v>
      </c>
      <c r="M159" s="94">
        <v>827000</v>
      </c>
      <c r="N159" s="94"/>
      <c r="O159" s="94"/>
      <c r="P159" s="95">
        <v>864000</v>
      </c>
    </row>
    <row r="160" spans="2:16" x14ac:dyDescent="0.25">
      <c r="B160" s="81" t="s">
        <v>71</v>
      </c>
      <c r="C160" s="87" t="s">
        <v>71</v>
      </c>
      <c r="D160" s="83" t="s">
        <v>162</v>
      </c>
      <c r="E160" s="84"/>
      <c r="F160" s="84"/>
      <c r="G160" s="84"/>
      <c r="H160" s="84"/>
      <c r="I160" s="84"/>
      <c r="J160" s="84"/>
      <c r="K160" s="84"/>
      <c r="L160" s="84">
        <v>22350</v>
      </c>
      <c r="M160" s="84"/>
      <c r="N160" s="84"/>
      <c r="O160" s="84"/>
      <c r="P160" s="85">
        <v>22350</v>
      </c>
    </row>
    <row r="161" spans="2:16" x14ac:dyDescent="0.25">
      <c r="B161" s="91"/>
      <c r="C161" s="88" t="s">
        <v>72</v>
      </c>
      <c r="D161" s="88"/>
      <c r="E161" s="89"/>
      <c r="F161" s="89"/>
      <c r="G161" s="89"/>
      <c r="H161" s="89"/>
      <c r="I161" s="89"/>
      <c r="J161" s="89"/>
      <c r="K161" s="89"/>
      <c r="L161" s="89">
        <v>22350</v>
      </c>
      <c r="M161" s="89"/>
      <c r="N161" s="89"/>
      <c r="O161" s="89"/>
      <c r="P161" s="90">
        <v>22350</v>
      </c>
    </row>
    <row r="162" spans="2:16" x14ac:dyDescent="0.25">
      <c r="B162" s="92" t="s">
        <v>72</v>
      </c>
      <c r="C162" s="93"/>
      <c r="D162" s="93"/>
      <c r="E162" s="94"/>
      <c r="F162" s="94"/>
      <c r="G162" s="94"/>
      <c r="H162" s="94"/>
      <c r="I162" s="94"/>
      <c r="J162" s="94"/>
      <c r="K162" s="94"/>
      <c r="L162" s="94">
        <v>22350</v>
      </c>
      <c r="M162" s="94"/>
      <c r="N162" s="94"/>
      <c r="O162" s="94"/>
      <c r="P162" s="95">
        <v>22350</v>
      </c>
    </row>
    <row r="163" spans="2:16" x14ac:dyDescent="0.25">
      <c r="B163" s="81" t="s">
        <v>73</v>
      </c>
      <c r="C163" s="87" t="s">
        <v>73</v>
      </c>
      <c r="D163" s="83" t="s">
        <v>174</v>
      </c>
      <c r="E163" s="84"/>
      <c r="F163" s="84"/>
      <c r="G163" s="84"/>
      <c r="H163" s="84"/>
      <c r="I163" s="84"/>
      <c r="J163" s="84"/>
      <c r="K163" s="84"/>
      <c r="L163" s="84">
        <v>39535</v>
      </c>
      <c r="M163" s="84"/>
      <c r="N163" s="84"/>
      <c r="O163" s="84"/>
      <c r="P163" s="85">
        <v>39535</v>
      </c>
    </row>
    <row r="164" spans="2:16" x14ac:dyDescent="0.25">
      <c r="B164" s="91"/>
      <c r="C164" s="88" t="s">
        <v>74</v>
      </c>
      <c r="D164" s="88"/>
      <c r="E164" s="89"/>
      <c r="F164" s="89"/>
      <c r="G164" s="89"/>
      <c r="H164" s="89"/>
      <c r="I164" s="89"/>
      <c r="J164" s="89"/>
      <c r="K164" s="89"/>
      <c r="L164" s="89">
        <v>39535</v>
      </c>
      <c r="M164" s="89"/>
      <c r="N164" s="89"/>
      <c r="O164" s="89"/>
      <c r="P164" s="90">
        <v>39535</v>
      </c>
    </row>
    <row r="165" spans="2:16" x14ac:dyDescent="0.25">
      <c r="B165" s="92" t="s">
        <v>74</v>
      </c>
      <c r="C165" s="93"/>
      <c r="D165" s="93"/>
      <c r="E165" s="94"/>
      <c r="F165" s="94"/>
      <c r="G165" s="94"/>
      <c r="H165" s="94"/>
      <c r="I165" s="94"/>
      <c r="J165" s="94"/>
      <c r="K165" s="94"/>
      <c r="L165" s="94">
        <v>39535</v>
      </c>
      <c r="M165" s="94"/>
      <c r="N165" s="94"/>
      <c r="O165" s="94"/>
      <c r="P165" s="95">
        <v>39535</v>
      </c>
    </row>
    <row r="166" spans="2:16" x14ac:dyDescent="0.25">
      <c r="B166" s="81" t="s">
        <v>75</v>
      </c>
      <c r="C166" s="87" t="s">
        <v>75</v>
      </c>
      <c r="D166" s="83" t="s">
        <v>174</v>
      </c>
      <c r="E166" s="84"/>
      <c r="F166" s="84"/>
      <c r="G166" s="84"/>
      <c r="H166" s="84"/>
      <c r="I166" s="84"/>
      <c r="J166" s="84">
        <v>54406</v>
      </c>
      <c r="K166" s="84"/>
      <c r="L166" s="84"/>
      <c r="M166" s="84">
        <v>247930</v>
      </c>
      <c r="N166" s="84"/>
      <c r="O166" s="84"/>
      <c r="P166" s="85">
        <v>302336</v>
      </c>
    </row>
    <row r="167" spans="2:16" x14ac:dyDescent="0.25">
      <c r="B167" s="91"/>
      <c r="C167" s="88" t="s">
        <v>76</v>
      </c>
      <c r="D167" s="88"/>
      <c r="E167" s="89"/>
      <c r="F167" s="89"/>
      <c r="G167" s="89"/>
      <c r="H167" s="89"/>
      <c r="I167" s="89"/>
      <c r="J167" s="89">
        <v>54406</v>
      </c>
      <c r="K167" s="89"/>
      <c r="L167" s="89"/>
      <c r="M167" s="89">
        <v>247930</v>
      </c>
      <c r="N167" s="89"/>
      <c r="O167" s="89"/>
      <c r="P167" s="90">
        <v>302336</v>
      </c>
    </row>
    <row r="168" spans="2:16" x14ac:dyDescent="0.25">
      <c r="B168" s="92" t="s">
        <v>76</v>
      </c>
      <c r="C168" s="93"/>
      <c r="D168" s="93"/>
      <c r="E168" s="94"/>
      <c r="F168" s="94"/>
      <c r="G168" s="94"/>
      <c r="H168" s="94"/>
      <c r="I168" s="94"/>
      <c r="J168" s="94">
        <v>54406</v>
      </c>
      <c r="K168" s="94"/>
      <c r="L168" s="94"/>
      <c r="M168" s="94">
        <v>247930</v>
      </c>
      <c r="N168" s="94"/>
      <c r="O168" s="94"/>
      <c r="P168" s="95">
        <v>302336</v>
      </c>
    </row>
    <row r="169" spans="2:16" x14ac:dyDescent="0.25">
      <c r="B169" s="81" t="s">
        <v>77</v>
      </c>
      <c r="C169" s="87" t="s">
        <v>78</v>
      </c>
      <c r="D169" s="83" t="s">
        <v>162</v>
      </c>
      <c r="E169" s="84"/>
      <c r="F169" s="84"/>
      <c r="G169" s="84"/>
      <c r="H169" s="84"/>
      <c r="I169" s="84"/>
      <c r="J169" s="84"/>
      <c r="K169" s="84"/>
      <c r="L169" s="84">
        <v>180</v>
      </c>
      <c r="M169" s="84"/>
      <c r="N169" s="84"/>
      <c r="O169" s="84"/>
      <c r="P169" s="85">
        <v>180</v>
      </c>
    </row>
    <row r="170" spans="2:16" x14ac:dyDescent="0.25">
      <c r="B170" s="86"/>
      <c r="C170" s="88" t="s">
        <v>194</v>
      </c>
      <c r="D170" s="88"/>
      <c r="E170" s="89"/>
      <c r="F170" s="89"/>
      <c r="G170" s="89"/>
      <c r="H170" s="89"/>
      <c r="I170" s="89"/>
      <c r="J170" s="89"/>
      <c r="K170" s="89"/>
      <c r="L170" s="89">
        <v>180</v>
      </c>
      <c r="M170" s="89"/>
      <c r="N170" s="89"/>
      <c r="O170" s="89"/>
      <c r="P170" s="90">
        <v>180</v>
      </c>
    </row>
    <row r="171" spans="2:16" x14ac:dyDescent="0.25">
      <c r="B171" s="86"/>
      <c r="C171" s="87" t="s">
        <v>79</v>
      </c>
      <c r="D171" s="83" t="s">
        <v>174</v>
      </c>
      <c r="E171" s="84"/>
      <c r="F171" s="84"/>
      <c r="G171" s="84"/>
      <c r="H171" s="84"/>
      <c r="I171" s="84"/>
      <c r="J171" s="84"/>
      <c r="K171" s="84"/>
      <c r="L171" s="84">
        <v>16000</v>
      </c>
      <c r="M171" s="84"/>
      <c r="N171" s="84"/>
      <c r="O171" s="84"/>
      <c r="P171" s="85">
        <v>16000</v>
      </c>
    </row>
    <row r="172" spans="2:16" x14ac:dyDescent="0.25">
      <c r="B172" s="86"/>
      <c r="C172" s="88" t="s">
        <v>195</v>
      </c>
      <c r="D172" s="88"/>
      <c r="E172" s="89"/>
      <c r="F172" s="89"/>
      <c r="G172" s="89"/>
      <c r="H172" s="89"/>
      <c r="I172" s="89"/>
      <c r="J172" s="89"/>
      <c r="K172" s="89"/>
      <c r="L172" s="89">
        <v>16000</v>
      </c>
      <c r="M172" s="89"/>
      <c r="N172" s="89"/>
      <c r="O172" s="89"/>
      <c r="P172" s="90">
        <v>16000</v>
      </c>
    </row>
    <row r="173" spans="2:16" x14ac:dyDescent="0.25">
      <c r="B173" s="86"/>
      <c r="C173" s="82" t="s">
        <v>80</v>
      </c>
      <c r="D173" s="83" t="s">
        <v>174</v>
      </c>
      <c r="E173" s="84"/>
      <c r="F173" s="84"/>
      <c r="G173" s="84"/>
      <c r="H173" s="84"/>
      <c r="I173" s="84"/>
      <c r="J173" s="84">
        <v>3510</v>
      </c>
      <c r="K173" s="84"/>
      <c r="L173" s="84"/>
      <c r="M173" s="84">
        <v>39124</v>
      </c>
      <c r="N173" s="84"/>
      <c r="O173" s="84"/>
      <c r="P173" s="85">
        <v>42634</v>
      </c>
    </row>
    <row r="174" spans="2:16" x14ac:dyDescent="0.25">
      <c r="B174" s="86"/>
      <c r="C174" s="87"/>
      <c r="D174" s="83" t="s">
        <v>162</v>
      </c>
      <c r="E174" s="84"/>
      <c r="F174" s="84"/>
      <c r="G174" s="84"/>
      <c r="H174" s="84"/>
      <c r="I174" s="84"/>
      <c r="J174" s="84"/>
      <c r="K174" s="84"/>
      <c r="L174" s="84">
        <v>10302</v>
      </c>
      <c r="M174" s="84">
        <v>7971</v>
      </c>
      <c r="N174" s="84"/>
      <c r="O174" s="84"/>
      <c r="P174" s="85">
        <v>18273</v>
      </c>
    </row>
    <row r="175" spans="2:16" x14ac:dyDescent="0.25">
      <c r="B175" s="91"/>
      <c r="C175" s="88" t="s">
        <v>196</v>
      </c>
      <c r="D175" s="88"/>
      <c r="E175" s="89"/>
      <c r="F175" s="89"/>
      <c r="G175" s="89"/>
      <c r="H175" s="89"/>
      <c r="I175" s="89"/>
      <c r="J175" s="89">
        <v>3510</v>
      </c>
      <c r="K175" s="89"/>
      <c r="L175" s="89">
        <v>10302</v>
      </c>
      <c r="M175" s="89">
        <v>47095</v>
      </c>
      <c r="N175" s="89"/>
      <c r="O175" s="89"/>
      <c r="P175" s="90">
        <v>60907</v>
      </c>
    </row>
    <row r="176" spans="2:16" ht="15.75" thickBot="1" x14ac:dyDescent="0.3">
      <c r="B176" s="92" t="s">
        <v>81</v>
      </c>
      <c r="C176" s="93"/>
      <c r="D176" s="93"/>
      <c r="E176" s="94"/>
      <c r="F176" s="94"/>
      <c r="G176" s="94"/>
      <c r="H176" s="94"/>
      <c r="I176" s="94"/>
      <c r="J176" s="94">
        <v>3510</v>
      </c>
      <c r="K176" s="94"/>
      <c r="L176" s="94">
        <v>26482</v>
      </c>
      <c r="M176" s="94">
        <v>47095</v>
      </c>
      <c r="N176" s="94"/>
      <c r="O176" s="94"/>
      <c r="P176" s="95">
        <v>77087</v>
      </c>
    </row>
    <row r="177" spans="2:16" ht="16.5" thickTop="1" thickBot="1" x14ac:dyDescent="0.3">
      <c r="B177" s="96" t="s">
        <v>82</v>
      </c>
      <c r="C177" s="97"/>
      <c r="D177" s="97"/>
      <c r="E177" s="98">
        <v>1706</v>
      </c>
      <c r="F177" s="98">
        <v>15700</v>
      </c>
      <c r="G177" s="98">
        <v>21800</v>
      </c>
      <c r="H177" s="98">
        <v>198000</v>
      </c>
      <c r="I177" s="98">
        <v>105000</v>
      </c>
      <c r="J177" s="98">
        <v>896508</v>
      </c>
      <c r="K177" s="98">
        <v>1200600</v>
      </c>
      <c r="L177" s="98">
        <v>510338</v>
      </c>
      <c r="M177" s="98">
        <v>3164657</v>
      </c>
      <c r="N177" s="98">
        <v>618167</v>
      </c>
      <c r="O177" s="98">
        <v>500</v>
      </c>
      <c r="P177" s="99">
        <v>6732976</v>
      </c>
    </row>
  </sheetData>
  <mergeCells count="10">
    <mergeCell ref="M6:M7"/>
    <mergeCell ref="N6:S6"/>
    <mergeCell ref="T6:T7"/>
    <mergeCell ref="U6:U7"/>
    <mergeCell ref="B6:B7"/>
    <mergeCell ref="C6:C7"/>
    <mergeCell ref="D6:D7"/>
    <mergeCell ref="E6:I6"/>
    <mergeCell ref="J6:J7"/>
    <mergeCell ref="K6:L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G125"/>
  <sheetViews>
    <sheetView workbookViewId="0">
      <selection activeCell="C2" sqref="C2"/>
    </sheetView>
  </sheetViews>
  <sheetFormatPr baseColWidth="10" defaultRowHeight="15" x14ac:dyDescent="0.25"/>
  <cols>
    <col min="2" max="2" width="13" customWidth="1"/>
    <col min="17" max="17" width="13.140625" customWidth="1"/>
    <col min="33" max="33" width="13.42578125" customWidth="1"/>
  </cols>
  <sheetData>
    <row r="2" spans="2:17" ht="15.75" x14ac:dyDescent="0.3">
      <c r="D2" s="1" t="s">
        <v>84</v>
      </c>
    </row>
    <row r="4" spans="2:17" x14ac:dyDescent="0.25">
      <c r="B4" t="s">
        <v>201</v>
      </c>
    </row>
    <row r="5" spans="2:17" ht="15.75" thickBot="1" x14ac:dyDescent="0.3"/>
    <row r="6" spans="2:17" x14ac:dyDescent="0.25">
      <c r="B6" s="235" t="s">
        <v>0</v>
      </c>
      <c r="C6" s="237" t="s">
        <v>1</v>
      </c>
      <c r="D6" s="225" t="s">
        <v>88</v>
      </c>
      <c r="E6" s="226"/>
      <c r="F6" s="226"/>
      <c r="G6" s="227"/>
      <c r="H6" s="228" t="s">
        <v>89</v>
      </c>
      <c r="I6" s="225" t="s">
        <v>90</v>
      </c>
      <c r="J6" s="227"/>
      <c r="K6" s="228" t="s">
        <v>91</v>
      </c>
      <c r="L6" s="225" t="s">
        <v>92</v>
      </c>
      <c r="M6" s="226"/>
      <c r="N6" s="226"/>
      <c r="O6" s="227"/>
      <c r="P6" s="228" t="s">
        <v>93</v>
      </c>
      <c r="Q6" s="230" t="s">
        <v>200</v>
      </c>
    </row>
    <row r="7" spans="2:17" x14ac:dyDescent="0.25">
      <c r="B7" s="236"/>
      <c r="C7" s="238"/>
      <c r="D7" s="73" t="s">
        <v>97</v>
      </c>
      <c r="E7" s="73" t="s">
        <v>99</v>
      </c>
      <c r="F7" s="73" t="s">
        <v>100</v>
      </c>
      <c r="G7" s="73" t="s">
        <v>102</v>
      </c>
      <c r="H7" s="229"/>
      <c r="I7" s="73" t="s">
        <v>104</v>
      </c>
      <c r="J7" s="73" t="s">
        <v>105</v>
      </c>
      <c r="K7" s="229"/>
      <c r="L7" s="73" t="s">
        <v>110</v>
      </c>
      <c r="M7" s="73" t="s">
        <v>113</v>
      </c>
      <c r="N7" s="73" t="s">
        <v>114</v>
      </c>
      <c r="O7" s="73" t="s">
        <v>115</v>
      </c>
      <c r="P7" s="229"/>
      <c r="Q7" s="231"/>
    </row>
    <row r="8" spans="2:17" x14ac:dyDescent="0.25">
      <c r="B8" s="30" t="s">
        <v>4</v>
      </c>
      <c r="C8" s="21" t="s">
        <v>5</v>
      </c>
      <c r="D8" s="22"/>
      <c r="E8" s="22"/>
      <c r="F8" s="22"/>
      <c r="G8" s="22"/>
      <c r="H8" s="103"/>
      <c r="I8" s="22"/>
      <c r="J8" s="22"/>
      <c r="K8" s="103"/>
      <c r="L8" s="22"/>
      <c r="M8" s="22"/>
      <c r="N8" s="22"/>
      <c r="O8" s="22">
        <v>113700</v>
      </c>
      <c r="P8" s="103">
        <v>113700</v>
      </c>
      <c r="Q8" s="24">
        <v>113700</v>
      </c>
    </row>
    <row r="9" spans="2:17" x14ac:dyDescent="0.25">
      <c r="B9" s="20"/>
      <c r="C9" s="21" t="s">
        <v>6</v>
      </c>
      <c r="D9" s="22"/>
      <c r="E9" s="22"/>
      <c r="F9" s="22"/>
      <c r="G9" s="22"/>
      <c r="H9" s="103"/>
      <c r="I9" s="22"/>
      <c r="J9" s="22"/>
      <c r="K9" s="103"/>
      <c r="L9" s="22">
        <v>30000</v>
      </c>
      <c r="M9" s="22">
        <v>3000</v>
      </c>
      <c r="N9" s="22"/>
      <c r="O9" s="22">
        <v>11300</v>
      </c>
      <c r="P9" s="103">
        <v>44300</v>
      </c>
      <c r="Q9" s="24">
        <v>44300</v>
      </c>
    </row>
    <row r="10" spans="2:17" x14ac:dyDescent="0.25">
      <c r="B10" s="20"/>
      <c r="C10" s="21" t="s">
        <v>7</v>
      </c>
      <c r="D10" s="22"/>
      <c r="E10" s="22"/>
      <c r="F10" s="22"/>
      <c r="G10" s="22"/>
      <c r="H10" s="103"/>
      <c r="I10" s="22"/>
      <c r="J10" s="22"/>
      <c r="K10" s="103"/>
      <c r="L10" s="22">
        <v>25600</v>
      </c>
      <c r="M10" s="22">
        <v>4000</v>
      </c>
      <c r="N10" s="22"/>
      <c r="O10" s="22">
        <v>70867</v>
      </c>
      <c r="P10" s="103">
        <v>100467</v>
      </c>
      <c r="Q10" s="24">
        <v>100467</v>
      </c>
    </row>
    <row r="11" spans="2:17" x14ac:dyDescent="0.25">
      <c r="B11" s="20"/>
      <c r="C11" s="21" t="s">
        <v>8</v>
      </c>
      <c r="D11" s="22"/>
      <c r="E11" s="22"/>
      <c r="F11" s="22"/>
      <c r="G11" s="22"/>
      <c r="H11" s="103"/>
      <c r="I11" s="22"/>
      <c r="J11" s="22"/>
      <c r="K11" s="103"/>
      <c r="L11" s="22"/>
      <c r="M11" s="22"/>
      <c r="N11" s="22"/>
      <c r="O11" s="22">
        <v>105650</v>
      </c>
      <c r="P11" s="103">
        <v>105650</v>
      </c>
      <c r="Q11" s="24">
        <v>105650</v>
      </c>
    </row>
    <row r="12" spans="2:17" x14ac:dyDescent="0.25">
      <c r="B12" s="20"/>
      <c r="C12" s="21" t="s">
        <v>9</v>
      </c>
      <c r="D12" s="22"/>
      <c r="E12" s="22"/>
      <c r="F12" s="22"/>
      <c r="G12" s="22"/>
      <c r="H12" s="103"/>
      <c r="I12" s="22"/>
      <c r="J12" s="22"/>
      <c r="K12" s="103"/>
      <c r="L12" s="22"/>
      <c r="M12" s="22"/>
      <c r="N12" s="22"/>
      <c r="O12" s="22">
        <v>200</v>
      </c>
      <c r="P12" s="103">
        <v>200</v>
      </c>
      <c r="Q12" s="24">
        <v>200</v>
      </c>
    </row>
    <row r="13" spans="2:17" x14ac:dyDescent="0.25">
      <c r="B13" s="20"/>
      <c r="C13" s="21" t="s">
        <v>10</v>
      </c>
      <c r="D13" s="22"/>
      <c r="E13" s="22"/>
      <c r="F13" s="22"/>
      <c r="G13" s="22"/>
      <c r="H13" s="103"/>
      <c r="I13" s="22"/>
      <c r="J13" s="22"/>
      <c r="K13" s="103"/>
      <c r="L13" s="22">
        <v>10000</v>
      </c>
      <c r="M13" s="22">
        <v>200</v>
      </c>
      <c r="N13" s="22"/>
      <c r="O13" s="22">
        <v>71900</v>
      </c>
      <c r="P13" s="103">
        <v>82100</v>
      </c>
      <c r="Q13" s="24">
        <v>82100</v>
      </c>
    </row>
    <row r="14" spans="2:17" x14ac:dyDescent="0.25">
      <c r="B14" s="20"/>
      <c r="C14" s="21" t="s">
        <v>11</v>
      </c>
      <c r="D14" s="22"/>
      <c r="E14" s="22"/>
      <c r="F14" s="22"/>
      <c r="G14" s="22"/>
      <c r="H14" s="103"/>
      <c r="I14" s="22"/>
      <c r="J14" s="22"/>
      <c r="K14" s="103"/>
      <c r="L14" s="22"/>
      <c r="M14" s="22"/>
      <c r="N14" s="22"/>
      <c r="O14" s="22">
        <v>24550</v>
      </c>
      <c r="P14" s="103">
        <v>24550</v>
      </c>
      <c r="Q14" s="24">
        <v>24550</v>
      </c>
    </row>
    <row r="15" spans="2:17" x14ac:dyDescent="0.25">
      <c r="B15" s="25"/>
      <c r="C15" s="21" t="s">
        <v>12</v>
      </c>
      <c r="D15" s="22"/>
      <c r="E15" s="22"/>
      <c r="F15" s="22"/>
      <c r="G15" s="22"/>
      <c r="H15" s="103"/>
      <c r="I15" s="22"/>
      <c r="J15" s="22"/>
      <c r="K15" s="103"/>
      <c r="L15" s="22"/>
      <c r="M15" s="22">
        <v>600</v>
      </c>
      <c r="N15" s="22"/>
      <c r="O15" s="22">
        <v>35950</v>
      </c>
      <c r="P15" s="103">
        <v>36550</v>
      </c>
      <c r="Q15" s="24">
        <v>36550</v>
      </c>
    </row>
    <row r="16" spans="2:17" x14ac:dyDescent="0.25">
      <c r="B16" s="26" t="s">
        <v>13</v>
      </c>
      <c r="C16" s="27"/>
      <c r="D16" s="28"/>
      <c r="E16" s="28"/>
      <c r="F16" s="28"/>
      <c r="G16" s="28"/>
      <c r="H16" s="28"/>
      <c r="I16" s="28"/>
      <c r="J16" s="28"/>
      <c r="K16" s="28"/>
      <c r="L16" s="28">
        <v>65600</v>
      </c>
      <c r="M16" s="28">
        <v>7800</v>
      </c>
      <c r="N16" s="28"/>
      <c r="O16" s="28">
        <v>434117</v>
      </c>
      <c r="P16" s="28">
        <v>507517</v>
      </c>
      <c r="Q16" s="29">
        <v>507517</v>
      </c>
    </row>
    <row r="17" spans="2:17" x14ac:dyDescent="0.25">
      <c r="B17" s="30" t="s">
        <v>14</v>
      </c>
      <c r="C17" s="21" t="s">
        <v>15</v>
      </c>
      <c r="D17" s="22"/>
      <c r="E17" s="22"/>
      <c r="F17" s="22"/>
      <c r="G17" s="22"/>
      <c r="H17" s="103"/>
      <c r="I17" s="22"/>
      <c r="J17" s="22"/>
      <c r="K17" s="103"/>
      <c r="L17" s="22"/>
      <c r="M17" s="22"/>
      <c r="N17" s="22"/>
      <c r="O17" s="22">
        <v>100000</v>
      </c>
      <c r="P17" s="103">
        <v>100000</v>
      </c>
      <c r="Q17" s="24">
        <v>100000</v>
      </c>
    </row>
    <row r="18" spans="2:17" x14ac:dyDescent="0.25">
      <c r="B18" s="20"/>
      <c r="C18" s="21" t="s">
        <v>16</v>
      </c>
      <c r="D18" s="22"/>
      <c r="E18" s="22"/>
      <c r="F18" s="22"/>
      <c r="G18" s="22"/>
      <c r="H18" s="103"/>
      <c r="I18" s="22"/>
      <c r="J18" s="22"/>
      <c r="K18" s="103"/>
      <c r="L18" s="22"/>
      <c r="M18" s="22"/>
      <c r="N18" s="22"/>
      <c r="O18" s="22"/>
      <c r="P18" s="103"/>
      <c r="Q18" s="24"/>
    </row>
    <row r="19" spans="2:17" x14ac:dyDescent="0.25">
      <c r="B19" s="25"/>
      <c r="C19" s="21" t="s">
        <v>17</v>
      </c>
      <c r="D19" s="22"/>
      <c r="E19" s="22"/>
      <c r="F19" s="22"/>
      <c r="G19" s="22"/>
      <c r="H19" s="103"/>
      <c r="I19" s="22"/>
      <c r="J19" s="22"/>
      <c r="K19" s="103"/>
      <c r="L19" s="22"/>
      <c r="M19" s="22"/>
      <c r="N19" s="22"/>
      <c r="O19" s="22">
        <v>2190</v>
      </c>
      <c r="P19" s="103">
        <v>2190</v>
      </c>
      <c r="Q19" s="24">
        <v>2190</v>
      </c>
    </row>
    <row r="20" spans="2:17" x14ac:dyDescent="0.25">
      <c r="B20" s="26" t="s">
        <v>18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>
        <v>102190</v>
      </c>
      <c r="P20" s="28">
        <v>102190</v>
      </c>
      <c r="Q20" s="29">
        <v>102190</v>
      </c>
    </row>
    <row r="21" spans="2:17" x14ac:dyDescent="0.25">
      <c r="B21" s="31" t="s">
        <v>28</v>
      </c>
      <c r="C21" s="21" t="s">
        <v>30</v>
      </c>
      <c r="D21" s="22"/>
      <c r="E21" s="22"/>
      <c r="F21" s="22"/>
      <c r="G21" s="22"/>
      <c r="H21" s="103"/>
      <c r="I21" s="22"/>
      <c r="J21" s="22"/>
      <c r="K21" s="103"/>
      <c r="L21" s="22"/>
      <c r="M21" s="22"/>
      <c r="N21" s="22"/>
      <c r="O21" s="22">
        <v>4231</v>
      </c>
      <c r="P21" s="103">
        <v>4231</v>
      </c>
      <c r="Q21" s="24">
        <v>4231</v>
      </c>
    </row>
    <row r="22" spans="2:17" x14ac:dyDescent="0.25">
      <c r="B22" s="26" t="s">
        <v>31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4231</v>
      </c>
      <c r="P22" s="28">
        <v>4231</v>
      </c>
      <c r="Q22" s="29">
        <v>4231</v>
      </c>
    </row>
    <row r="23" spans="2:17" x14ac:dyDescent="0.25">
      <c r="B23" s="30" t="s">
        <v>45</v>
      </c>
      <c r="C23" s="21" t="s">
        <v>46</v>
      </c>
      <c r="D23" s="22">
        <v>60</v>
      </c>
      <c r="E23" s="22"/>
      <c r="F23" s="22">
        <v>140</v>
      </c>
      <c r="G23" s="22"/>
      <c r="H23" s="103">
        <v>200</v>
      </c>
      <c r="I23" s="22">
        <v>60000</v>
      </c>
      <c r="J23" s="22">
        <v>220</v>
      </c>
      <c r="K23" s="103">
        <v>60220</v>
      </c>
      <c r="L23" s="22">
        <v>22000</v>
      </c>
      <c r="M23" s="22">
        <v>6000</v>
      </c>
      <c r="N23" s="22">
        <v>100</v>
      </c>
      <c r="O23" s="22">
        <v>95000</v>
      </c>
      <c r="P23" s="103">
        <v>123100</v>
      </c>
      <c r="Q23" s="24">
        <v>183520</v>
      </c>
    </row>
    <row r="24" spans="2:17" x14ac:dyDescent="0.25">
      <c r="B24" s="20"/>
      <c r="C24" s="21" t="s">
        <v>47</v>
      </c>
      <c r="D24" s="22">
        <v>755</v>
      </c>
      <c r="E24" s="22"/>
      <c r="F24" s="22">
        <v>250</v>
      </c>
      <c r="G24" s="22">
        <v>60</v>
      </c>
      <c r="H24" s="103">
        <v>1065</v>
      </c>
      <c r="I24" s="22"/>
      <c r="J24" s="22"/>
      <c r="K24" s="103"/>
      <c r="L24" s="22"/>
      <c r="M24" s="22"/>
      <c r="N24" s="22"/>
      <c r="O24" s="22">
        <v>34990</v>
      </c>
      <c r="P24" s="103">
        <v>34990</v>
      </c>
      <c r="Q24" s="24">
        <v>36055</v>
      </c>
    </row>
    <row r="25" spans="2:17" x14ac:dyDescent="0.25">
      <c r="B25" s="20"/>
      <c r="C25" s="21" t="s">
        <v>48</v>
      </c>
      <c r="D25" s="22"/>
      <c r="E25" s="22">
        <v>3</v>
      </c>
      <c r="F25" s="22">
        <v>55</v>
      </c>
      <c r="G25" s="22"/>
      <c r="H25" s="103">
        <v>58</v>
      </c>
      <c r="I25" s="22">
        <v>100</v>
      </c>
      <c r="J25" s="22">
        <v>10</v>
      </c>
      <c r="K25" s="103">
        <v>110</v>
      </c>
      <c r="L25" s="22"/>
      <c r="M25" s="22"/>
      <c r="N25" s="22"/>
      <c r="O25" s="22">
        <v>7400</v>
      </c>
      <c r="P25" s="103">
        <v>7400</v>
      </c>
      <c r="Q25" s="24">
        <v>7568</v>
      </c>
    </row>
    <row r="26" spans="2:17" x14ac:dyDescent="0.25">
      <c r="B26" s="20"/>
      <c r="C26" s="21" t="s">
        <v>49</v>
      </c>
      <c r="D26" s="22"/>
      <c r="E26" s="22"/>
      <c r="F26" s="22">
        <v>100</v>
      </c>
      <c r="G26" s="22"/>
      <c r="H26" s="103">
        <v>100</v>
      </c>
      <c r="I26" s="22">
        <v>4000</v>
      </c>
      <c r="J26" s="22"/>
      <c r="K26" s="103">
        <v>4000</v>
      </c>
      <c r="L26" s="22">
        <v>3230</v>
      </c>
      <c r="M26" s="22">
        <v>840</v>
      </c>
      <c r="N26" s="22"/>
      <c r="O26" s="22">
        <v>73255</v>
      </c>
      <c r="P26" s="103">
        <v>77325</v>
      </c>
      <c r="Q26" s="24">
        <v>81425</v>
      </c>
    </row>
    <row r="27" spans="2:17" x14ac:dyDescent="0.25">
      <c r="B27" s="25"/>
      <c r="C27" s="21" t="s">
        <v>50</v>
      </c>
      <c r="D27" s="22">
        <v>186</v>
      </c>
      <c r="E27" s="22">
        <v>11</v>
      </c>
      <c r="F27" s="22">
        <v>56</v>
      </c>
      <c r="G27" s="22">
        <v>66</v>
      </c>
      <c r="H27" s="103">
        <v>319</v>
      </c>
      <c r="I27" s="22">
        <v>1605</v>
      </c>
      <c r="J27" s="22"/>
      <c r="K27" s="103">
        <v>1605</v>
      </c>
      <c r="L27" s="22">
        <v>23892</v>
      </c>
      <c r="M27" s="22">
        <v>15280</v>
      </c>
      <c r="N27" s="22">
        <v>17762</v>
      </c>
      <c r="O27" s="22">
        <v>192554</v>
      </c>
      <c r="P27" s="103">
        <v>249488</v>
      </c>
      <c r="Q27" s="24">
        <v>251412</v>
      </c>
    </row>
    <row r="28" spans="2:17" x14ac:dyDescent="0.25">
      <c r="B28" s="26" t="s">
        <v>51</v>
      </c>
      <c r="C28" s="27"/>
      <c r="D28" s="28">
        <v>1001</v>
      </c>
      <c r="E28" s="28">
        <v>14</v>
      </c>
      <c r="F28" s="28">
        <v>601</v>
      </c>
      <c r="G28" s="28">
        <v>126</v>
      </c>
      <c r="H28" s="28">
        <v>1742</v>
      </c>
      <c r="I28" s="28">
        <v>65705</v>
      </c>
      <c r="J28" s="28">
        <v>230</v>
      </c>
      <c r="K28" s="28">
        <v>65935</v>
      </c>
      <c r="L28" s="28">
        <v>49122</v>
      </c>
      <c r="M28" s="28">
        <v>22120</v>
      </c>
      <c r="N28" s="28">
        <v>17862</v>
      </c>
      <c r="O28" s="28">
        <v>403199</v>
      </c>
      <c r="P28" s="28">
        <v>492303</v>
      </c>
      <c r="Q28" s="29">
        <v>559980</v>
      </c>
    </row>
    <row r="29" spans="2:17" x14ac:dyDescent="0.25">
      <c r="B29" s="31" t="s">
        <v>62</v>
      </c>
      <c r="C29" s="21" t="s">
        <v>64</v>
      </c>
      <c r="D29" s="22"/>
      <c r="E29" s="22"/>
      <c r="F29" s="22"/>
      <c r="G29" s="22"/>
      <c r="H29" s="103"/>
      <c r="I29" s="22"/>
      <c r="J29" s="22"/>
      <c r="K29" s="103"/>
      <c r="L29" s="22"/>
      <c r="M29" s="22"/>
      <c r="N29" s="22"/>
      <c r="O29" s="22">
        <v>1900</v>
      </c>
      <c r="P29" s="103">
        <v>1900</v>
      </c>
      <c r="Q29" s="24">
        <v>1900</v>
      </c>
    </row>
    <row r="30" spans="2:17" x14ac:dyDescent="0.25">
      <c r="B30" s="26" t="s">
        <v>68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>
        <v>1900</v>
      </c>
      <c r="P30" s="28">
        <v>1900</v>
      </c>
      <c r="Q30" s="29">
        <v>1900</v>
      </c>
    </row>
    <row r="31" spans="2:17" x14ac:dyDescent="0.25">
      <c r="B31" s="31" t="s">
        <v>71</v>
      </c>
      <c r="C31" s="21" t="s">
        <v>71</v>
      </c>
      <c r="D31" s="22"/>
      <c r="E31" s="22"/>
      <c r="F31" s="22"/>
      <c r="G31" s="22"/>
      <c r="H31" s="103"/>
      <c r="I31" s="22">
        <v>3322</v>
      </c>
      <c r="J31" s="22"/>
      <c r="K31" s="103">
        <v>3322</v>
      </c>
      <c r="L31" s="22">
        <v>2657</v>
      </c>
      <c r="M31" s="22">
        <v>6113</v>
      </c>
      <c r="N31" s="22">
        <v>28424</v>
      </c>
      <c r="O31" s="22">
        <v>15252</v>
      </c>
      <c r="P31" s="103">
        <v>52446</v>
      </c>
      <c r="Q31" s="24">
        <v>55768</v>
      </c>
    </row>
    <row r="32" spans="2:17" x14ac:dyDescent="0.25">
      <c r="B32" s="26" t="s">
        <v>72</v>
      </c>
      <c r="C32" s="27"/>
      <c r="D32" s="28"/>
      <c r="E32" s="28"/>
      <c r="F32" s="28"/>
      <c r="G32" s="28"/>
      <c r="H32" s="28"/>
      <c r="I32" s="28">
        <v>3322</v>
      </c>
      <c r="J32" s="28"/>
      <c r="K32" s="28">
        <v>3322</v>
      </c>
      <c r="L32" s="28">
        <v>2657</v>
      </c>
      <c r="M32" s="28">
        <v>6113</v>
      </c>
      <c r="N32" s="28">
        <v>28424</v>
      </c>
      <c r="O32" s="28">
        <v>15252</v>
      </c>
      <c r="P32" s="28">
        <v>52446</v>
      </c>
      <c r="Q32" s="29">
        <v>55768</v>
      </c>
    </row>
    <row r="33" spans="2:33" x14ac:dyDescent="0.25">
      <c r="B33" s="31" t="s">
        <v>73</v>
      </c>
      <c r="C33" s="21" t="s">
        <v>73</v>
      </c>
      <c r="D33" s="22">
        <v>8</v>
      </c>
      <c r="E33" s="22"/>
      <c r="F33" s="22">
        <v>167</v>
      </c>
      <c r="G33" s="22"/>
      <c r="H33" s="103">
        <v>175</v>
      </c>
      <c r="I33" s="22">
        <v>12278</v>
      </c>
      <c r="J33" s="22">
        <v>115</v>
      </c>
      <c r="K33" s="103">
        <v>12393</v>
      </c>
      <c r="L33" s="22"/>
      <c r="M33" s="22"/>
      <c r="N33" s="22"/>
      <c r="O33" s="22">
        <v>35127</v>
      </c>
      <c r="P33" s="103">
        <v>35127</v>
      </c>
      <c r="Q33" s="24">
        <v>47695</v>
      </c>
    </row>
    <row r="34" spans="2:33" x14ac:dyDescent="0.25">
      <c r="B34" s="26" t="s">
        <v>74</v>
      </c>
      <c r="C34" s="27"/>
      <c r="D34" s="28">
        <v>8</v>
      </c>
      <c r="E34" s="28"/>
      <c r="F34" s="28">
        <v>167</v>
      </c>
      <c r="G34" s="28"/>
      <c r="H34" s="28">
        <v>175</v>
      </c>
      <c r="I34" s="28">
        <v>12278</v>
      </c>
      <c r="J34" s="28">
        <v>115</v>
      </c>
      <c r="K34" s="28">
        <v>12393</v>
      </c>
      <c r="L34" s="28"/>
      <c r="M34" s="28"/>
      <c r="N34" s="28"/>
      <c r="O34" s="28">
        <v>35127</v>
      </c>
      <c r="P34" s="28">
        <v>35127</v>
      </c>
      <c r="Q34" s="29">
        <v>47695</v>
      </c>
    </row>
    <row r="35" spans="2:33" x14ac:dyDescent="0.25">
      <c r="B35" s="31" t="s">
        <v>77</v>
      </c>
      <c r="C35" s="21" t="s">
        <v>78</v>
      </c>
      <c r="D35" s="22"/>
      <c r="E35" s="22"/>
      <c r="F35" s="22"/>
      <c r="G35" s="22"/>
      <c r="H35" s="103"/>
      <c r="I35" s="22"/>
      <c r="J35" s="22"/>
      <c r="K35" s="103"/>
      <c r="L35" s="22">
        <v>20910</v>
      </c>
      <c r="M35" s="22">
        <v>1500</v>
      </c>
      <c r="N35" s="22"/>
      <c r="O35" s="22">
        <v>4932</v>
      </c>
      <c r="P35" s="103">
        <v>27342</v>
      </c>
      <c r="Q35" s="24">
        <v>27342</v>
      </c>
    </row>
    <row r="36" spans="2:33" ht="15.75" thickBot="1" x14ac:dyDescent="0.3">
      <c r="B36" s="26" t="s">
        <v>81</v>
      </c>
      <c r="C36" s="27"/>
      <c r="D36" s="28"/>
      <c r="E36" s="28"/>
      <c r="F36" s="28"/>
      <c r="G36" s="28"/>
      <c r="H36" s="28"/>
      <c r="I36" s="28"/>
      <c r="J36" s="28"/>
      <c r="K36" s="28"/>
      <c r="L36" s="28">
        <v>20910</v>
      </c>
      <c r="M36" s="28">
        <v>1500</v>
      </c>
      <c r="N36" s="28"/>
      <c r="O36" s="28">
        <v>4932</v>
      </c>
      <c r="P36" s="28">
        <v>27342</v>
      </c>
      <c r="Q36" s="29">
        <v>27342</v>
      </c>
    </row>
    <row r="37" spans="2:33" ht="16.5" thickTop="1" thickBot="1" x14ac:dyDescent="0.3">
      <c r="B37" s="32" t="s">
        <v>82</v>
      </c>
      <c r="C37" s="33"/>
      <c r="D37" s="34">
        <v>1009</v>
      </c>
      <c r="E37" s="34">
        <v>14</v>
      </c>
      <c r="F37" s="34">
        <v>768</v>
      </c>
      <c r="G37" s="34">
        <v>126</v>
      </c>
      <c r="H37" s="104">
        <v>1917</v>
      </c>
      <c r="I37" s="34">
        <v>81305</v>
      </c>
      <c r="J37" s="34">
        <v>345</v>
      </c>
      <c r="K37" s="104">
        <v>81650</v>
      </c>
      <c r="L37" s="34">
        <v>138289</v>
      </c>
      <c r="M37" s="34">
        <v>37533</v>
      </c>
      <c r="N37" s="34">
        <v>46286</v>
      </c>
      <c r="O37" s="34">
        <v>1000948</v>
      </c>
      <c r="P37" s="104">
        <v>1223056</v>
      </c>
      <c r="Q37" s="36">
        <v>1306623</v>
      </c>
    </row>
    <row r="40" spans="2:33" x14ac:dyDescent="0.25">
      <c r="B40" t="s">
        <v>202</v>
      </c>
    </row>
    <row r="41" spans="2:33" ht="15.75" thickBot="1" x14ac:dyDescent="0.3"/>
    <row r="42" spans="2:33" x14ac:dyDescent="0.25">
      <c r="B42" s="232" t="s">
        <v>0</v>
      </c>
      <c r="C42" s="224" t="s">
        <v>1</v>
      </c>
      <c r="D42" s="224" t="s">
        <v>157</v>
      </c>
      <c r="E42" s="224" t="s">
        <v>123</v>
      </c>
      <c r="F42" s="224"/>
      <c r="G42" s="224"/>
      <c r="H42" s="224" t="s">
        <v>124</v>
      </c>
      <c r="I42" s="224"/>
      <c r="J42" s="224"/>
      <c r="K42" s="224" t="s">
        <v>197</v>
      </c>
      <c r="L42" s="224"/>
      <c r="M42" s="224"/>
      <c r="N42" s="101" t="s">
        <v>128</v>
      </c>
      <c r="O42" s="224" t="s">
        <v>129</v>
      </c>
      <c r="P42" s="224"/>
      <c r="Q42" s="224"/>
      <c r="R42" s="224" t="s">
        <v>134</v>
      </c>
      <c r="S42" s="224"/>
      <c r="T42" s="224"/>
      <c r="U42" s="224" t="s">
        <v>131</v>
      </c>
      <c r="V42" s="224"/>
      <c r="W42" s="224"/>
      <c r="X42" s="224" t="s">
        <v>198</v>
      </c>
      <c r="Y42" s="224"/>
      <c r="Z42" s="224"/>
      <c r="AA42" s="224" t="s">
        <v>132</v>
      </c>
      <c r="AB42" s="224"/>
      <c r="AC42" s="224"/>
      <c r="AD42" s="224" t="s">
        <v>133</v>
      </c>
      <c r="AE42" s="224"/>
      <c r="AF42" s="224"/>
      <c r="AG42" s="222" t="s">
        <v>200</v>
      </c>
    </row>
    <row r="43" spans="2:33" ht="30" x14ac:dyDescent="0.25">
      <c r="B43" s="233"/>
      <c r="C43" s="234"/>
      <c r="D43" s="234"/>
      <c r="E43" s="130" t="s">
        <v>206</v>
      </c>
      <c r="F43" s="130" t="s">
        <v>207</v>
      </c>
      <c r="G43" s="131" t="s">
        <v>240</v>
      </c>
      <c r="H43" s="130" t="s">
        <v>206</v>
      </c>
      <c r="I43" s="130" t="s">
        <v>207</v>
      </c>
      <c r="J43" s="131" t="s">
        <v>240</v>
      </c>
      <c r="K43" s="130" t="s">
        <v>206</v>
      </c>
      <c r="L43" s="130" t="s">
        <v>207</v>
      </c>
      <c r="M43" s="131" t="s">
        <v>240</v>
      </c>
      <c r="N43" s="130" t="s">
        <v>206</v>
      </c>
      <c r="O43" s="130" t="s">
        <v>206</v>
      </c>
      <c r="P43" s="130" t="s">
        <v>207</v>
      </c>
      <c r="Q43" s="131" t="s">
        <v>240</v>
      </c>
      <c r="R43" s="130" t="s">
        <v>206</v>
      </c>
      <c r="S43" s="130" t="s">
        <v>207</v>
      </c>
      <c r="T43" s="131" t="s">
        <v>240</v>
      </c>
      <c r="U43" s="130" t="s">
        <v>236</v>
      </c>
      <c r="V43" s="130" t="s">
        <v>207</v>
      </c>
      <c r="W43" s="131" t="s">
        <v>240</v>
      </c>
      <c r="X43" s="130" t="s">
        <v>206</v>
      </c>
      <c r="Y43" s="130" t="s">
        <v>207</v>
      </c>
      <c r="Z43" s="131" t="s">
        <v>240</v>
      </c>
      <c r="AA43" s="130" t="s">
        <v>206</v>
      </c>
      <c r="AB43" s="130" t="s">
        <v>207</v>
      </c>
      <c r="AC43" s="131" t="s">
        <v>240</v>
      </c>
      <c r="AD43" s="130" t="s">
        <v>237</v>
      </c>
      <c r="AE43" s="130" t="s">
        <v>207</v>
      </c>
      <c r="AF43" s="131" t="s">
        <v>240</v>
      </c>
      <c r="AG43" s="223"/>
    </row>
    <row r="44" spans="2:33" x14ac:dyDescent="0.25">
      <c r="B44" s="105" t="s">
        <v>4</v>
      </c>
      <c r="C44" s="87" t="s">
        <v>7</v>
      </c>
      <c r="D44" s="83" t="s">
        <v>238</v>
      </c>
      <c r="E44" s="84"/>
      <c r="F44" s="84">
        <v>10000</v>
      </c>
      <c r="G44" s="106">
        <v>10000</v>
      </c>
      <c r="H44" s="84">
        <v>11</v>
      </c>
      <c r="I44" s="84"/>
      <c r="J44" s="106">
        <v>11</v>
      </c>
      <c r="K44" s="84"/>
      <c r="L44" s="84"/>
      <c r="M44" s="106"/>
      <c r="N44" s="84"/>
      <c r="O44" s="84"/>
      <c r="P44" s="84"/>
      <c r="Q44" s="106"/>
      <c r="R44" s="84">
        <v>364</v>
      </c>
      <c r="S44" s="84">
        <v>1009</v>
      </c>
      <c r="T44" s="106">
        <v>1373</v>
      </c>
      <c r="U44" s="84"/>
      <c r="V44" s="84"/>
      <c r="W44" s="106"/>
      <c r="X44" s="84"/>
      <c r="Y44" s="84"/>
      <c r="Z44" s="106"/>
      <c r="AA44" s="84"/>
      <c r="AB44" s="84"/>
      <c r="AC44" s="106"/>
      <c r="AD44" s="84"/>
      <c r="AE44" s="84"/>
      <c r="AF44" s="106"/>
      <c r="AG44" s="107">
        <v>11384</v>
      </c>
    </row>
    <row r="45" spans="2:33" x14ac:dyDescent="0.25">
      <c r="B45" s="105"/>
      <c r="C45" s="87"/>
      <c r="D45" s="83" t="s">
        <v>239</v>
      </c>
      <c r="E45" s="108"/>
      <c r="F45" s="108">
        <v>39.42</v>
      </c>
      <c r="G45" s="109">
        <v>39.42</v>
      </c>
      <c r="H45" s="108"/>
      <c r="I45" s="108"/>
      <c r="J45" s="109"/>
      <c r="K45" s="108"/>
      <c r="L45" s="108"/>
      <c r="M45" s="109"/>
      <c r="N45" s="108"/>
      <c r="O45" s="108"/>
      <c r="P45" s="108"/>
      <c r="Q45" s="109"/>
      <c r="R45" s="108"/>
      <c r="S45" s="108"/>
      <c r="T45" s="109"/>
      <c r="U45" s="108"/>
      <c r="V45" s="108"/>
      <c r="W45" s="109"/>
      <c r="X45" s="108"/>
      <c r="Y45" s="108"/>
      <c r="Z45" s="109"/>
      <c r="AA45" s="108"/>
      <c r="AB45" s="108"/>
      <c r="AC45" s="109"/>
      <c r="AD45" s="108"/>
      <c r="AE45" s="108"/>
      <c r="AF45" s="109"/>
      <c r="AG45" s="110">
        <v>39.42</v>
      </c>
    </row>
    <row r="46" spans="2:33" x14ac:dyDescent="0.25">
      <c r="B46" s="105"/>
      <c r="C46" s="87" t="s">
        <v>8</v>
      </c>
      <c r="D46" s="83" t="s">
        <v>238</v>
      </c>
      <c r="E46" s="84"/>
      <c r="F46" s="84"/>
      <c r="G46" s="106"/>
      <c r="H46" s="84"/>
      <c r="I46" s="84"/>
      <c r="J46" s="106"/>
      <c r="K46" s="84">
        <v>3748</v>
      </c>
      <c r="L46" s="111"/>
      <c r="M46" s="106">
        <v>3748</v>
      </c>
      <c r="N46" s="84"/>
      <c r="O46" s="84"/>
      <c r="P46" s="84"/>
      <c r="Q46" s="106"/>
      <c r="R46" s="84"/>
      <c r="S46" s="84"/>
      <c r="T46" s="106"/>
      <c r="U46" s="84"/>
      <c r="V46" s="84"/>
      <c r="W46" s="106"/>
      <c r="X46" s="84"/>
      <c r="Y46" s="84"/>
      <c r="Z46" s="106"/>
      <c r="AA46" s="84"/>
      <c r="AB46" s="84"/>
      <c r="AC46" s="106"/>
      <c r="AD46" s="84">
        <v>3620</v>
      </c>
      <c r="AE46" s="84"/>
      <c r="AF46" s="106">
        <v>3620</v>
      </c>
      <c r="AG46" s="107">
        <v>7368</v>
      </c>
    </row>
    <row r="47" spans="2:33" x14ac:dyDescent="0.25">
      <c r="B47" s="105"/>
      <c r="C47" s="87"/>
      <c r="D47" s="83" t="s">
        <v>239</v>
      </c>
      <c r="E47" s="108"/>
      <c r="F47" s="108"/>
      <c r="G47" s="109"/>
      <c r="H47" s="108"/>
      <c r="I47" s="108"/>
      <c r="J47" s="109"/>
      <c r="K47" s="108"/>
      <c r="L47" s="108"/>
      <c r="M47" s="109"/>
      <c r="N47" s="108"/>
      <c r="O47" s="108"/>
      <c r="P47" s="108"/>
      <c r="Q47" s="109"/>
      <c r="R47" s="108"/>
      <c r="S47" s="108"/>
      <c r="T47" s="109"/>
      <c r="U47" s="108"/>
      <c r="V47" s="108"/>
      <c r="W47" s="109"/>
      <c r="X47" s="108"/>
      <c r="Y47" s="108"/>
      <c r="Z47" s="109"/>
      <c r="AA47" s="108">
        <v>4815</v>
      </c>
      <c r="AB47" s="108"/>
      <c r="AC47" s="109">
        <v>4815</v>
      </c>
      <c r="AD47" s="108"/>
      <c r="AE47" s="108"/>
      <c r="AF47" s="109"/>
      <c r="AG47" s="110">
        <v>4815</v>
      </c>
    </row>
    <row r="48" spans="2:33" x14ac:dyDescent="0.25">
      <c r="B48" s="105"/>
      <c r="C48" s="87" t="s">
        <v>10</v>
      </c>
      <c r="D48" s="83" t="s">
        <v>238</v>
      </c>
      <c r="E48" s="84"/>
      <c r="F48" s="84"/>
      <c r="G48" s="106"/>
      <c r="H48" s="84"/>
      <c r="I48" s="84"/>
      <c r="J48" s="106"/>
      <c r="K48" s="84"/>
      <c r="L48" s="84"/>
      <c r="M48" s="106"/>
      <c r="N48" s="84"/>
      <c r="O48" s="84"/>
      <c r="P48" s="84"/>
      <c r="Q48" s="106"/>
      <c r="R48" s="84"/>
      <c r="S48" s="84"/>
      <c r="T48" s="106"/>
      <c r="U48" s="84"/>
      <c r="V48" s="84"/>
      <c r="W48" s="106"/>
      <c r="X48" s="84"/>
      <c r="Y48" s="84"/>
      <c r="Z48" s="106"/>
      <c r="AA48" s="84"/>
      <c r="AB48" s="84"/>
      <c r="AC48" s="106"/>
      <c r="AD48" s="84"/>
      <c r="AE48" s="84"/>
      <c r="AF48" s="106"/>
      <c r="AG48" s="107"/>
    </row>
    <row r="49" spans="2:33" x14ac:dyDescent="0.25">
      <c r="B49" s="105"/>
      <c r="C49" s="87"/>
      <c r="D49" s="83" t="s">
        <v>239</v>
      </c>
      <c r="E49" s="108"/>
      <c r="F49" s="108"/>
      <c r="G49" s="109"/>
      <c r="H49" s="108"/>
      <c r="I49" s="108"/>
      <c r="J49" s="109"/>
      <c r="K49" s="108"/>
      <c r="L49" s="108"/>
      <c r="M49" s="109"/>
      <c r="N49" s="108"/>
      <c r="O49" s="108"/>
      <c r="P49" s="108"/>
      <c r="Q49" s="109"/>
      <c r="R49" s="108"/>
      <c r="S49" s="108"/>
      <c r="T49" s="109"/>
      <c r="U49" s="108"/>
      <c r="V49" s="108"/>
      <c r="W49" s="109"/>
      <c r="X49" s="108"/>
      <c r="Y49" s="108"/>
      <c r="Z49" s="109"/>
      <c r="AA49" s="108">
        <v>13000</v>
      </c>
      <c r="AB49" s="108"/>
      <c r="AC49" s="109">
        <v>13000</v>
      </c>
      <c r="AD49" s="108"/>
      <c r="AE49" s="108"/>
      <c r="AF49" s="109"/>
      <c r="AG49" s="110">
        <v>13000</v>
      </c>
    </row>
    <row r="50" spans="2:33" x14ac:dyDescent="0.25">
      <c r="B50" s="112" t="s">
        <v>208</v>
      </c>
      <c r="C50" s="113"/>
      <c r="D50" s="113"/>
      <c r="E50" s="114"/>
      <c r="F50" s="114">
        <v>10000</v>
      </c>
      <c r="G50" s="114">
        <v>10000</v>
      </c>
      <c r="H50" s="114">
        <v>11</v>
      </c>
      <c r="I50" s="114"/>
      <c r="J50" s="114">
        <v>11</v>
      </c>
      <c r="K50" s="114">
        <v>3748</v>
      </c>
      <c r="L50" s="114"/>
      <c r="M50" s="114">
        <v>3748</v>
      </c>
      <c r="N50" s="114"/>
      <c r="O50" s="114"/>
      <c r="P50" s="114"/>
      <c r="Q50" s="114"/>
      <c r="R50" s="114">
        <v>364</v>
      </c>
      <c r="S50" s="114">
        <v>1009</v>
      </c>
      <c r="T50" s="114">
        <v>1373</v>
      </c>
      <c r="U50" s="114"/>
      <c r="V50" s="114"/>
      <c r="W50" s="114"/>
      <c r="X50" s="114"/>
      <c r="Y50" s="114"/>
      <c r="Z50" s="114"/>
      <c r="AA50" s="114"/>
      <c r="AB50" s="114"/>
      <c r="AC50" s="114"/>
      <c r="AD50" s="114">
        <v>3620</v>
      </c>
      <c r="AE50" s="114"/>
      <c r="AF50" s="114">
        <v>3620</v>
      </c>
      <c r="AG50" s="115">
        <v>18752</v>
      </c>
    </row>
    <row r="51" spans="2:33" x14ac:dyDescent="0.25">
      <c r="B51" s="116" t="s">
        <v>209</v>
      </c>
      <c r="C51" s="117"/>
      <c r="D51" s="117"/>
      <c r="E51" s="118"/>
      <c r="F51" s="118">
        <v>39.42</v>
      </c>
      <c r="G51" s="118">
        <v>39.42</v>
      </c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>
        <v>17815</v>
      </c>
      <c r="AB51" s="118"/>
      <c r="AC51" s="118">
        <v>17815</v>
      </c>
      <c r="AD51" s="118"/>
      <c r="AE51" s="118"/>
      <c r="AF51" s="118"/>
      <c r="AG51" s="119">
        <v>17854.419999999998</v>
      </c>
    </row>
    <row r="52" spans="2:33" x14ac:dyDescent="0.25">
      <c r="B52" s="105" t="s">
        <v>14</v>
      </c>
      <c r="C52" s="87" t="s">
        <v>15</v>
      </c>
      <c r="D52" s="83" t="s">
        <v>238</v>
      </c>
      <c r="E52" s="84"/>
      <c r="F52" s="84"/>
      <c r="G52" s="106"/>
      <c r="H52" s="84"/>
      <c r="I52" s="84"/>
      <c r="J52" s="106"/>
      <c r="K52" s="84"/>
      <c r="L52" s="84"/>
      <c r="M52" s="106"/>
      <c r="N52" s="84"/>
      <c r="O52" s="84"/>
      <c r="P52" s="84"/>
      <c r="Q52" s="106"/>
      <c r="R52" s="84"/>
      <c r="S52" s="84"/>
      <c r="T52" s="106"/>
      <c r="U52" s="84"/>
      <c r="V52" s="84"/>
      <c r="W52" s="106"/>
      <c r="X52" s="84"/>
      <c r="Y52" s="84"/>
      <c r="Z52" s="106"/>
      <c r="AA52" s="84"/>
      <c r="AB52" s="84"/>
      <c r="AC52" s="106"/>
      <c r="AD52" s="84"/>
      <c r="AE52" s="84">
        <v>225383</v>
      </c>
      <c r="AF52" s="106">
        <v>225383</v>
      </c>
      <c r="AG52" s="107">
        <v>225383</v>
      </c>
    </row>
    <row r="53" spans="2:33" x14ac:dyDescent="0.25">
      <c r="B53" s="105"/>
      <c r="C53" s="87"/>
      <c r="D53" s="83" t="s">
        <v>239</v>
      </c>
      <c r="E53" s="108"/>
      <c r="F53" s="108"/>
      <c r="G53" s="109"/>
      <c r="H53" s="108"/>
      <c r="I53" s="108"/>
      <c r="J53" s="109"/>
      <c r="K53" s="108"/>
      <c r="L53" s="108"/>
      <c r="M53" s="109"/>
      <c r="N53" s="108"/>
      <c r="O53" s="108"/>
      <c r="P53" s="108"/>
      <c r="Q53" s="109"/>
      <c r="R53" s="108"/>
      <c r="S53" s="108"/>
      <c r="T53" s="109"/>
      <c r="U53" s="108"/>
      <c r="V53" s="108"/>
      <c r="W53" s="109"/>
      <c r="X53" s="108"/>
      <c r="Y53" s="108"/>
      <c r="Z53" s="109"/>
      <c r="AA53" s="108"/>
      <c r="AB53" s="108"/>
      <c r="AC53" s="109"/>
      <c r="AD53" s="108">
        <f>75.28+3200</f>
        <v>3275.28</v>
      </c>
      <c r="AE53" s="108">
        <v>789.69</v>
      </c>
      <c r="AF53" s="109">
        <f>AD53+AE53</f>
        <v>4064.9700000000003</v>
      </c>
      <c r="AG53" s="110">
        <v>4064.9700000000003</v>
      </c>
    </row>
    <row r="54" spans="2:33" x14ac:dyDescent="0.25">
      <c r="B54" s="105"/>
      <c r="C54" s="87" t="s">
        <v>16</v>
      </c>
      <c r="D54" s="83" t="s">
        <v>238</v>
      </c>
      <c r="E54" s="84"/>
      <c r="F54" s="84"/>
      <c r="G54" s="106"/>
      <c r="H54" s="84"/>
      <c r="I54" s="84"/>
      <c r="J54" s="106"/>
      <c r="K54" s="84"/>
      <c r="L54" s="84"/>
      <c r="M54" s="106"/>
      <c r="N54" s="84"/>
      <c r="O54" s="84"/>
      <c r="P54" s="84"/>
      <c r="Q54" s="106"/>
      <c r="R54" s="84"/>
      <c r="S54" s="84"/>
      <c r="T54" s="106"/>
      <c r="U54" s="84"/>
      <c r="V54" s="84"/>
      <c r="W54" s="106"/>
      <c r="X54" s="84"/>
      <c r="Y54" s="84"/>
      <c r="Z54" s="106"/>
      <c r="AA54" s="84"/>
      <c r="AB54" s="84"/>
      <c r="AC54" s="106"/>
      <c r="AD54" s="84"/>
      <c r="AE54" s="84">
        <v>5717</v>
      </c>
      <c r="AF54" s="106">
        <v>5717</v>
      </c>
      <c r="AG54" s="107">
        <v>5717</v>
      </c>
    </row>
    <row r="55" spans="2:33" x14ac:dyDescent="0.25">
      <c r="B55" s="105"/>
      <c r="C55" s="87"/>
      <c r="D55" s="83" t="s">
        <v>239</v>
      </c>
      <c r="E55" s="108"/>
      <c r="F55" s="108"/>
      <c r="G55" s="109"/>
      <c r="H55" s="108"/>
      <c r="I55" s="108"/>
      <c r="J55" s="109"/>
      <c r="K55" s="108"/>
      <c r="L55" s="108"/>
      <c r="M55" s="109"/>
      <c r="N55" s="108"/>
      <c r="O55" s="108"/>
      <c r="P55" s="108"/>
      <c r="Q55" s="109"/>
      <c r="R55" s="108"/>
      <c r="S55" s="108"/>
      <c r="T55" s="109"/>
      <c r="U55" s="108"/>
      <c r="V55" s="108"/>
      <c r="W55" s="109"/>
      <c r="X55" s="108"/>
      <c r="Y55" s="108"/>
      <c r="Z55" s="109"/>
      <c r="AA55" s="108"/>
      <c r="AB55" s="108"/>
      <c r="AC55" s="109"/>
      <c r="AD55" s="108">
        <v>22.25</v>
      </c>
      <c r="AE55" s="108"/>
      <c r="AF55" s="109">
        <v>22.25</v>
      </c>
      <c r="AG55" s="110">
        <v>22.25</v>
      </c>
    </row>
    <row r="56" spans="2:33" x14ac:dyDescent="0.25">
      <c r="B56" s="105"/>
      <c r="C56" s="87" t="s">
        <v>17</v>
      </c>
      <c r="D56" s="83" t="s">
        <v>238</v>
      </c>
      <c r="E56" s="84"/>
      <c r="F56" s="84"/>
      <c r="G56" s="106"/>
      <c r="H56" s="84"/>
      <c r="I56" s="84"/>
      <c r="J56" s="106"/>
      <c r="K56" s="84"/>
      <c r="L56" s="84"/>
      <c r="M56" s="106"/>
      <c r="N56" s="84"/>
      <c r="O56" s="84"/>
      <c r="P56" s="84"/>
      <c r="Q56" s="106"/>
      <c r="R56" s="84"/>
      <c r="S56" s="84"/>
      <c r="T56" s="106"/>
      <c r="U56" s="84"/>
      <c r="V56" s="84"/>
      <c r="W56" s="106"/>
      <c r="X56" s="84"/>
      <c r="Y56" s="84"/>
      <c r="Z56" s="106"/>
      <c r="AA56" s="84"/>
      <c r="AB56" s="84"/>
      <c r="AC56" s="106"/>
      <c r="AD56" s="84"/>
      <c r="AE56" s="84">
        <v>5000</v>
      </c>
      <c r="AF56" s="106">
        <v>5000</v>
      </c>
      <c r="AG56" s="107">
        <v>5000</v>
      </c>
    </row>
    <row r="57" spans="2:33" x14ac:dyDescent="0.25">
      <c r="B57" s="105"/>
      <c r="C57" s="87"/>
      <c r="D57" s="83" t="s">
        <v>239</v>
      </c>
      <c r="E57" s="108"/>
      <c r="F57" s="108"/>
      <c r="G57" s="109"/>
      <c r="H57" s="108"/>
      <c r="I57" s="108"/>
      <c r="J57" s="109"/>
      <c r="K57" s="108"/>
      <c r="L57" s="108"/>
      <c r="M57" s="109"/>
      <c r="N57" s="108"/>
      <c r="O57" s="108"/>
      <c r="P57" s="108"/>
      <c r="Q57" s="109"/>
      <c r="R57" s="108"/>
      <c r="S57" s="108"/>
      <c r="T57" s="109"/>
      <c r="U57" s="108"/>
      <c r="V57" s="108"/>
      <c r="W57" s="109"/>
      <c r="X57" s="108"/>
      <c r="Y57" s="108"/>
      <c r="Z57" s="109"/>
      <c r="AA57" s="108"/>
      <c r="AB57" s="108"/>
      <c r="AC57" s="109"/>
      <c r="AD57" s="108"/>
      <c r="AE57" s="108"/>
      <c r="AF57" s="109"/>
      <c r="AG57" s="110"/>
    </row>
    <row r="58" spans="2:33" x14ac:dyDescent="0.25">
      <c r="B58" s="112" t="s">
        <v>210</v>
      </c>
      <c r="C58" s="113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>
        <f>AE52+AE54+AE56</f>
        <v>236100</v>
      </c>
      <c r="AF58" s="114">
        <v>231100</v>
      </c>
      <c r="AG58" s="115">
        <v>236100</v>
      </c>
    </row>
    <row r="59" spans="2:33" x14ac:dyDescent="0.25">
      <c r="B59" s="116" t="s">
        <v>211</v>
      </c>
      <c r="C59" s="117"/>
      <c r="D59" s="117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>
        <f>AD53+AD55</f>
        <v>3297.53</v>
      </c>
      <c r="AE59" s="118">
        <v>789.69</v>
      </c>
      <c r="AF59" s="118">
        <f>AD59+AE59</f>
        <v>4087.2200000000003</v>
      </c>
      <c r="AG59" s="119">
        <v>4087.2200000000003</v>
      </c>
    </row>
    <row r="60" spans="2:33" x14ac:dyDescent="0.25">
      <c r="B60" s="105" t="s">
        <v>19</v>
      </c>
      <c r="C60" s="87" t="s">
        <v>19</v>
      </c>
      <c r="D60" s="83" t="s">
        <v>238</v>
      </c>
      <c r="E60" s="84"/>
      <c r="F60" s="84"/>
      <c r="G60" s="106"/>
      <c r="H60" s="84"/>
      <c r="I60" s="84"/>
      <c r="J60" s="106"/>
      <c r="K60" s="84"/>
      <c r="L60" s="84"/>
      <c r="M60" s="106"/>
      <c r="N60" s="84"/>
      <c r="O60" s="84"/>
      <c r="P60" s="84"/>
      <c r="Q60" s="106"/>
      <c r="R60" s="84"/>
      <c r="S60" s="84"/>
      <c r="T60" s="106"/>
      <c r="U60" s="84"/>
      <c r="V60" s="84">
        <v>530000</v>
      </c>
      <c r="W60" s="106">
        <v>530000</v>
      </c>
      <c r="X60" s="84"/>
      <c r="Y60" s="84"/>
      <c r="Z60" s="106"/>
      <c r="AA60" s="84"/>
      <c r="AB60" s="84"/>
      <c r="AC60" s="106"/>
      <c r="AD60" s="84"/>
      <c r="AE60" s="84">
        <v>1076000</v>
      </c>
      <c r="AF60" s="106">
        <v>1076000</v>
      </c>
      <c r="AG60" s="107">
        <v>1606000</v>
      </c>
    </row>
    <row r="61" spans="2:33" x14ac:dyDescent="0.25">
      <c r="B61" s="105"/>
      <c r="C61" s="87"/>
      <c r="D61" s="83" t="s">
        <v>239</v>
      </c>
      <c r="E61" s="108"/>
      <c r="F61" s="108"/>
      <c r="G61" s="109"/>
      <c r="H61" s="108"/>
      <c r="I61" s="108"/>
      <c r="J61" s="109"/>
      <c r="K61" s="108"/>
      <c r="L61" s="108"/>
      <c r="M61" s="109"/>
      <c r="N61" s="108"/>
      <c r="O61" s="108"/>
      <c r="P61" s="108"/>
      <c r="Q61" s="109"/>
      <c r="R61" s="108"/>
      <c r="S61" s="108"/>
      <c r="T61" s="109"/>
      <c r="U61" s="108"/>
      <c r="V61" s="108">
        <v>5300</v>
      </c>
      <c r="W61" s="109">
        <v>5300</v>
      </c>
      <c r="X61" s="108"/>
      <c r="Y61" s="108"/>
      <c r="Z61" s="109"/>
      <c r="AA61" s="108"/>
      <c r="AB61" s="108"/>
      <c r="AC61" s="109"/>
      <c r="AD61" s="108"/>
      <c r="AE61" s="108">
        <v>10760</v>
      </c>
      <c r="AF61" s="109">
        <v>10760</v>
      </c>
      <c r="AG61" s="110">
        <v>16060</v>
      </c>
    </row>
    <row r="62" spans="2:33" x14ac:dyDescent="0.25">
      <c r="B62" s="112" t="s">
        <v>212</v>
      </c>
      <c r="C62" s="113"/>
      <c r="D62" s="11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>
        <v>530000</v>
      </c>
      <c r="W62" s="114">
        <v>530000</v>
      </c>
      <c r="X62" s="114"/>
      <c r="Y62" s="114"/>
      <c r="Z62" s="114"/>
      <c r="AA62" s="114"/>
      <c r="AB62" s="114"/>
      <c r="AC62" s="114"/>
      <c r="AD62" s="114"/>
      <c r="AE62" s="114">
        <v>1076000</v>
      </c>
      <c r="AF62" s="114">
        <v>1076000</v>
      </c>
      <c r="AG62" s="115">
        <v>1606000</v>
      </c>
    </row>
    <row r="63" spans="2:33" x14ac:dyDescent="0.25">
      <c r="B63" s="116" t="s">
        <v>213</v>
      </c>
      <c r="C63" s="117"/>
      <c r="D63" s="117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>
        <v>5300</v>
      </c>
      <c r="W63" s="118">
        <v>5300</v>
      </c>
      <c r="X63" s="118"/>
      <c r="Y63" s="118"/>
      <c r="Z63" s="118"/>
      <c r="AA63" s="118"/>
      <c r="AB63" s="118"/>
      <c r="AC63" s="118"/>
      <c r="AD63" s="118"/>
      <c r="AE63" s="118">
        <v>10760</v>
      </c>
      <c r="AF63" s="118">
        <v>10760</v>
      </c>
      <c r="AG63" s="119">
        <v>16060</v>
      </c>
    </row>
    <row r="64" spans="2:33" x14ac:dyDescent="0.25">
      <c r="B64" s="105" t="s">
        <v>23</v>
      </c>
      <c r="C64" s="87" t="s">
        <v>25</v>
      </c>
      <c r="D64" s="83" t="s">
        <v>238</v>
      </c>
      <c r="E64" s="84"/>
      <c r="F64" s="84"/>
      <c r="G64" s="106"/>
      <c r="H64" s="84"/>
      <c r="I64" s="84"/>
      <c r="J64" s="106"/>
      <c r="K64" s="84"/>
      <c r="L64" s="84"/>
      <c r="M64" s="106"/>
      <c r="N64" s="84"/>
      <c r="O64" s="84"/>
      <c r="P64" s="84"/>
      <c r="Q64" s="106"/>
      <c r="R64" s="84"/>
      <c r="S64" s="84"/>
      <c r="T64" s="106"/>
      <c r="U64" s="84"/>
      <c r="V64" s="84"/>
      <c r="W64" s="106"/>
      <c r="X64" s="84"/>
      <c r="Y64" s="84"/>
      <c r="Z64" s="106"/>
      <c r="AA64" s="84"/>
      <c r="AB64" s="84"/>
      <c r="AC64" s="106"/>
      <c r="AD64" s="84">
        <v>514</v>
      </c>
      <c r="AE64" s="84"/>
      <c r="AF64" s="106">
        <v>514</v>
      </c>
      <c r="AG64" s="107">
        <v>514</v>
      </c>
    </row>
    <row r="65" spans="2:33" x14ac:dyDescent="0.25">
      <c r="B65" s="105"/>
      <c r="C65" s="87"/>
      <c r="D65" s="83" t="s">
        <v>239</v>
      </c>
      <c r="E65" s="108"/>
      <c r="F65" s="108"/>
      <c r="G65" s="109"/>
      <c r="H65" s="108"/>
      <c r="I65" s="108"/>
      <c r="J65" s="109"/>
      <c r="K65" s="108"/>
      <c r="L65" s="108"/>
      <c r="M65" s="109"/>
      <c r="N65" s="108"/>
      <c r="O65" s="108"/>
      <c r="P65" s="108"/>
      <c r="Q65" s="109"/>
      <c r="R65" s="108"/>
      <c r="S65" s="108"/>
      <c r="T65" s="109"/>
      <c r="U65" s="108"/>
      <c r="V65" s="108"/>
      <c r="W65" s="109"/>
      <c r="X65" s="108"/>
      <c r="Y65" s="108"/>
      <c r="Z65" s="109"/>
      <c r="AA65" s="108"/>
      <c r="AB65" s="108"/>
      <c r="AC65" s="109"/>
      <c r="AD65" s="108"/>
      <c r="AE65" s="108"/>
      <c r="AF65" s="109"/>
      <c r="AG65" s="110"/>
    </row>
    <row r="66" spans="2:33" x14ac:dyDescent="0.25">
      <c r="B66" s="105"/>
      <c r="C66" s="87" t="s">
        <v>26</v>
      </c>
      <c r="D66" s="83" t="s">
        <v>238</v>
      </c>
      <c r="E66" s="84">
        <v>3536400</v>
      </c>
      <c r="F66" s="84"/>
      <c r="G66" s="106">
        <v>3536400</v>
      </c>
      <c r="H66" s="84">
        <v>180</v>
      </c>
      <c r="I66" s="84"/>
      <c r="J66" s="106">
        <v>180</v>
      </c>
      <c r="K66" s="84"/>
      <c r="L66" s="84"/>
      <c r="M66" s="106"/>
      <c r="N66" s="84">
        <v>150</v>
      </c>
      <c r="O66" s="84"/>
      <c r="P66" s="84">
        <v>2274</v>
      </c>
      <c r="Q66" s="106">
        <v>2274</v>
      </c>
      <c r="R66" s="84"/>
      <c r="S66" s="84">
        <v>9138</v>
      </c>
      <c r="T66" s="106">
        <v>9138</v>
      </c>
      <c r="U66" s="84"/>
      <c r="V66" s="84"/>
      <c r="W66" s="106"/>
      <c r="X66" s="84"/>
      <c r="Y66" s="84"/>
      <c r="Z66" s="106"/>
      <c r="AA66" s="84">
        <v>2365400</v>
      </c>
      <c r="AB66" s="84"/>
      <c r="AC66" s="106">
        <v>2365400</v>
      </c>
      <c r="AD66" s="84"/>
      <c r="AE66" s="84">
        <v>3000</v>
      </c>
      <c r="AF66" s="106">
        <v>3000</v>
      </c>
      <c r="AG66" s="107">
        <v>5916542</v>
      </c>
    </row>
    <row r="67" spans="2:33" x14ac:dyDescent="0.25">
      <c r="B67" s="105"/>
      <c r="C67" s="87"/>
      <c r="D67" s="83" t="s">
        <v>239</v>
      </c>
      <c r="E67" s="108"/>
      <c r="F67" s="108"/>
      <c r="G67" s="109"/>
      <c r="H67" s="108"/>
      <c r="I67" s="108"/>
      <c r="J67" s="109"/>
      <c r="K67" s="108"/>
      <c r="L67" s="108"/>
      <c r="M67" s="109"/>
      <c r="N67" s="108"/>
      <c r="O67" s="108"/>
      <c r="P67" s="108"/>
      <c r="Q67" s="109"/>
      <c r="R67" s="108"/>
      <c r="S67" s="108"/>
      <c r="T67" s="109"/>
      <c r="U67" s="108"/>
      <c r="V67" s="108"/>
      <c r="W67" s="109"/>
      <c r="X67" s="108"/>
      <c r="Y67" s="108"/>
      <c r="Z67" s="109"/>
      <c r="AA67" s="108"/>
      <c r="AB67" s="108"/>
      <c r="AC67" s="109"/>
      <c r="AD67" s="108"/>
      <c r="AE67" s="108"/>
      <c r="AF67" s="109"/>
      <c r="AG67" s="110"/>
    </row>
    <row r="68" spans="2:33" x14ac:dyDescent="0.25">
      <c r="B68" s="112" t="s">
        <v>214</v>
      </c>
      <c r="C68" s="113"/>
      <c r="D68" s="113"/>
      <c r="E68" s="114">
        <v>3536400</v>
      </c>
      <c r="F68" s="114"/>
      <c r="G68" s="114">
        <v>3536400</v>
      </c>
      <c r="H68" s="114">
        <v>180</v>
      </c>
      <c r="I68" s="114"/>
      <c r="J68" s="114">
        <v>180</v>
      </c>
      <c r="K68" s="114"/>
      <c r="L68" s="114"/>
      <c r="M68" s="114"/>
      <c r="N68" s="114">
        <v>150</v>
      </c>
      <c r="O68" s="114"/>
      <c r="P68" s="114">
        <v>2274</v>
      </c>
      <c r="Q68" s="114">
        <v>2274</v>
      </c>
      <c r="R68" s="114"/>
      <c r="S68" s="114">
        <v>9138</v>
      </c>
      <c r="T68" s="114">
        <v>9138</v>
      </c>
      <c r="U68" s="114"/>
      <c r="V68" s="114"/>
      <c r="W68" s="114"/>
      <c r="X68" s="114"/>
      <c r="Y68" s="114"/>
      <c r="Z68" s="114"/>
      <c r="AA68" s="114">
        <v>2365400</v>
      </c>
      <c r="AB68" s="114"/>
      <c r="AC68" s="114">
        <v>2365400</v>
      </c>
      <c r="AD68" s="114">
        <v>514</v>
      </c>
      <c r="AE68" s="114">
        <v>3000</v>
      </c>
      <c r="AF68" s="114">
        <v>3514</v>
      </c>
      <c r="AG68" s="115">
        <v>5917056</v>
      </c>
    </row>
    <row r="69" spans="2:33" x14ac:dyDescent="0.25">
      <c r="B69" s="116" t="s">
        <v>215</v>
      </c>
      <c r="C69" s="117"/>
      <c r="D69" s="117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9"/>
    </row>
    <row r="70" spans="2:33" x14ac:dyDescent="0.25">
      <c r="B70" s="105" t="s">
        <v>32</v>
      </c>
      <c r="C70" s="87" t="s">
        <v>32</v>
      </c>
      <c r="D70" s="83" t="s">
        <v>238</v>
      </c>
      <c r="E70" s="84"/>
      <c r="F70" s="84"/>
      <c r="G70" s="106"/>
      <c r="H70" s="84"/>
      <c r="I70" s="84"/>
      <c r="J70" s="106"/>
      <c r="K70" s="84"/>
      <c r="L70" s="84"/>
      <c r="M70" s="106"/>
      <c r="N70" s="84"/>
      <c r="O70" s="84"/>
      <c r="P70" s="84"/>
      <c r="Q70" s="106"/>
      <c r="R70" s="84"/>
      <c r="S70" s="84"/>
      <c r="T70" s="106"/>
      <c r="U70" s="84">
        <v>56064</v>
      </c>
      <c r="V70" s="84">
        <v>69092</v>
      </c>
      <c r="W70" s="106">
        <v>125156</v>
      </c>
      <c r="X70" s="84"/>
      <c r="Y70" s="84"/>
      <c r="Z70" s="106"/>
      <c r="AA70" s="84"/>
      <c r="AB70" s="84"/>
      <c r="AC70" s="106"/>
      <c r="AD70" s="84">
        <v>13106</v>
      </c>
      <c r="AE70" s="84">
        <v>72742</v>
      </c>
      <c r="AF70" s="106">
        <v>85848</v>
      </c>
      <c r="AG70" s="107">
        <v>211004</v>
      </c>
    </row>
    <row r="71" spans="2:33" x14ac:dyDescent="0.25">
      <c r="B71" s="105"/>
      <c r="C71" s="87"/>
      <c r="D71" s="83" t="s">
        <v>239</v>
      </c>
      <c r="E71" s="108"/>
      <c r="F71" s="108"/>
      <c r="G71" s="109"/>
      <c r="H71" s="108"/>
      <c r="I71" s="108"/>
      <c r="J71" s="109"/>
      <c r="K71" s="108"/>
      <c r="L71" s="108"/>
      <c r="M71" s="109"/>
      <c r="N71" s="108"/>
      <c r="O71" s="108"/>
      <c r="P71" s="108"/>
      <c r="Q71" s="109"/>
      <c r="R71" s="108"/>
      <c r="S71" s="108"/>
      <c r="T71" s="109"/>
      <c r="U71" s="108"/>
      <c r="V71" s="108"/>
      <c r="W71" s="109"/>
      <c r="X71" s="108"/>
      <c r="Y71" s="108"/>
      <c r="Z71" s="109"/>
      <c r="AA71" s="108"/>
      <c r="AB71" s="108"/>
      <c r="AC71" s="109"/>
      <c r="AD71" s="108"/>
      <c r="AE71" s="108"/>
      <c r="AF71" s="109"/>
      <c r="AG71" s="110"/>
    </row>
    <row r="72" spans="2:33" x14ac:dyDescent="0.25">
      <c r="B72" s="112" t="s">
        <v>216</v>
      </c>
      <c r="C72" s="113"/>
      <c r="D72" s="11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>
        <v>56064</v>
      </c>
      <c r="V72" s="114">
        <v>69092</v>
      </c>
      <c r="W72" s="114">
        <v>125156</v>
      </c>
      <c r="X72" s="114"/>
      <c r="Y72" s="114"/>
      <c r="Z72" s="114"/>
      <c r="AA72" s="114"/>
      <c r="AB72" s="114"/>
      <c r="AC72" s="114"/>
      <c r="AD72" s="114">
        <v>13106</v>
      </c>
      <c r="AE72" s="114">
        <v>72742</v>
      </c>
      <c r="AF72" s="114">
        <v>85848</v>
      </c>
      <c r="AG72" s="115">
        <v>211004</v>
      </c>
    </row>
    <row r="73" spans="2:33" x14ac:dyDescent="0.25">
      <c r="B73" s="116" t="s">
        <v>217</v>
      </c>
      <c r="C73" s="117"/>
      <c r="D73" s="117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</row>
    <row r="74" spans="2:33" x14ac:dyDescent="0.25">
      <c r="B74" s="105" t="s">
        <v>34</v>
      </c>
      <c r="C74" s="87" t="s">
        <v>37</v>
      </c>
      <c r="D74" s="83" t="s">
        <v>238</v>
      </c>
      <c r="E74" s="84"/>
      <c r="F74" s="84"/>
      <c r="G74" s="106"/>
      <c r="H74" s="84"/>
      <c r="I74" s="84"/>
      <c r="J74" s="106"/>
      <c r="K74" s="84"/>
      <c r="L74" s="84"/>
      <c r="M74" s="106"/>
      <c r="N74" s="84"/>
      <c r="O74" s="84"/>
      <c r="P74" s="84"/>
      <c r="Q74" s="106"/>
      <c r="R74" s="84"/>
      <c r="S74" s="84"/>
      <c r="T74" s="106"/>
      <c r="U74" s="84"/>
      <c r="V74" s="84"/>
      <c r="W74" s="106"/>
      <c r="X74" s="84"/>
      <c r="Y74" s="84"/>
      <c r="Z74" s="106"/>
      <c r="AA74" s="84"/>
      <c r="AB74" s="84"/>
      <c r="AC74" s="106"/>
      <c r="AD74" s="84"/>
      <c r="AE74" s="84"/>
      <c r="AF74" s="106"/>
      <c r="AG74" s="107"/>
    </row>
    <row r="75" spans="2:33" x14ac:dyDescent="0.25">
      <c r="B75" s="105"/>
      <c r="C75" s="87"/>
      <c r="D75" s="83" t="s">
        <v>239</v>
      </c>
      <c r="E75" s="108"/>
      <c r="F75" s="108"/>
      <c r="G75" s="109"/>
      <c r="H75" s="108"/>
      <c r="I75" s="108"/>
      <c r="J75" s="109"/>
      <c r="K75" s="108"/>
      <c r="L75" s="108"/>
      <c r="M75" s="109"/>
      <c r="N75" s="108"/>
      <c r="O75" s="108"/>
      <c r="P75" s="108"/>
      <c r="Q75" s="109"/>
      <c r="R75" s="108"/>
      <c r="S75" s="108"/>
      <c r="T75" s="109"/>
      <c r="U75" s="108"/>
      <c r="V75" s="108"/>
      <c r="W75" s="109"/>
      <c r="X75" s="108"/>
      <c r="Y75" s="108"/>
      <c r="Z75" s="109"/>
      <c r="AA75" s="108"/>
      <c r="AB75" s="108"/>
      <c r="AC75" s="109"/>
      <c r="AD75" s="108"/>
      <c r="AE75" s="108"/>
      <c r="AF75" s="109"/>
      <c r="AG75" s="110"/>
    </row>
    <row r="76" spans="2:33" x14ac:dyDescent="0.25">
      <c r="B76" s="105"/>
      <c r="C76" s="87" t="s">
        <v>39</v>
      </c>
      <c r="D76" s="83" t="s">
        <v>238</v>
      </c>
      <c r="E76" s="84"/>
      <c r="F76" s="84"/>
      <c r="G76" s="106"/>
      <c r="H76" s="84"/>
      <c r="I76" s="84"/>
      <c r="J76" s="106"/>
      <c r="K76" s="84"/>
      <c r="L76" s="84"/>
      <c r="M76" s="106"/>
      <c r="N76" s="84"/>
      <c r="O76" s="84"/>
      <c r="P76" s="84"/>
      <c r="Q76" s="106"/>
      <c r="R76" s="84"/>
      <c r="S76" s="84"/>
      <c r="T76" s="106"/>
      <c r="U76" s="84"/>
      <c r="V76" s="84"/>
      <c r="W76" s="106"/>
      <c r="X76" s="84"/>
      <c r="Y76" s="84"/>
      <c r="Z76" s="106"/>
      <c r="AA76" s="84"/>
      <c r="AB76" s="84"/>
      <c r="AC76" s="106"/>
      <c r="AD76" s="84"/>
      <c r="AE76" s="84"/>
      <c r="AF76" s="106"/>
      <c r="AG76" s="107"/>
    </row>
    <row r="77" spans="2:33" x14ac:dyDescent="0.25">
      <c r="B77" s="105"/>
      <c r="C77" s="87"/>
      <c r="D77" s="83" t="s">
        <v>239</v>
      </c>
      <c r="E77" s="108"/>
      <c r="F77" s="108"/>
      <c r="G77" s="109"/>
      <c r="H77" s="108"/>
      <c r="I77" s="108"/>
      <c r="J77" s="109"/>
      <c r="K77" s="108"/>
      <c r="L77" s="108"/>
      <c r="M77" s="109"/>
      <c r="N77" s="108"/>
      <c r="O77" s="108"/>
      <c r="P77" s="108"/>
      <c r="Q77" s="109"/>
      <c r="R77" s="108"/>
      <c r="S77" s="108"/>
      <c r="T77" s="109"/>
      <c r="U77" s="108"/>
      <c r="V77" s="108"/>
      <c r="W77" s="109"/>
      <c r="X77" s="108"/>
      <c r="Y77" s="108"/>
      <c r="Z77" s="109"/>
      <c r="AA77" s="108"/>
      <c r="AB77" s="108"/>
      <c r="AC77" s="109"/>
      <c r="AD77" s="108"/>
      <c r="AE77" s="108"/>
      <c r="AF77" s="109"/>
      <c r="AG77" s="110"/>
    </row>
    <row r="78" spans="2:33" x14ac:dyDescent="0.25">
      <c r="B78" s="112" t="s">
        <v>218</v>
      </c>
      <c r="C78" s="113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5"/>
    </row>
    <row r="79" spans="2:33" x14ac:dyDescent="0.25">
      <c r="B79" s="116" t="s">
        <v>219</v>
      </c>
      <c r="C79" s="117"/>
      <c r="D79" s="117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/>
    </row>
    <row r="80" spans="2:33" x14ac:dyDescent="0.25">
      <c r="B80" s="105" t="s">
        <v>45</v>
      </c>
      <c r="C80" s="87" t="s">
        <v>46</v>
      </c>
      <c r="D80" s="83" t="s">
        <v>238</v>
      </c>
      <c r="E80" s="84"/>
      <c r="F80" s="84"/>
      <c r="G80" s="106"/>
      <c r="H80" s="84">
        <v>450</v>
      </c>
      <c r="I80" s="84">
        <v>45000</v>
      </c>
      <c r="J80" s="106">
        <v>45450</v>
      </c>
      <c r="K80" s="84"/>
      <c r="L80" s="84"/>
      <c r="M80" s="106"/>
      <c r="N80" s="84"/>
      <c r="O80" s="84"/>
      <c r="P80" s="84"/>
      <c r="Q80" s="106"/>
      <c r="R80" s="84"/>
      <c r="S80" s="84"/>
      <c r="T80" s="106"/>
      <c r="U80" s="84"/>
      <c r="V80" s="84"/>
      <c r="W80" s="106"/>
      <c r="X80" s="84"/>
      <c r="Y80" s="84"/>
      <c r="Z80" s="106"/>
      <c r="AA80" s="84">
        <v>190000</v>
      </c>
      <c r="AB80" s="84">
        <v>2000000</v>
      </c>
      <c r="AC80" s="106">
        <v>2190000</v>
      </c>
      <c r="AD80" s="84"/>
      <c r="AE80" s="84"/>
      <c r="AF80" s="106"/>
      <c r="AG80" s="107">
        <v>2235450</v>
      </c>
    </row>
    <row r="81" spans="2:33" x14ac:dyDescent="0.25">
      <c r="B81" s="105"/>
      <c r="C81" s="87"/>
      <c r="D81" s="83" t="s">
        <v>239</v>
      </c>
      <c r="E81" s="108"/>
      <c r="F81" s="108"/>
      <c r="G81" s="109"/>
      <c r="H81" s="108">
        <v>900</v>
      </c>
      <c r="I81" s="108">
        <v>135</v>
      </c>
      <c r="J81" s="109">
        <v>1035</v>
      </c>
      <c r="K81" s="108"/>
      <c r="L81" s="108"/>
      <c r="M81" s="109"/>
      <c r="N81" s="108"/>
      <c r="O81" s="108"/>
      <c r="P81" s="108"/>
      <c r="Q81" s="109"/>
      <c r="R81" s="108"/>
      <c r="S81" s="108"/>
      <c r="T81" s="109"/>
      <c r="U81" s="108"/>
      <c r="V81" s="108"/>
      <c r="W81" s="109"/>
      <c r="X81" s="108"/>
      <c r="Y81" s="108"/>
      <c r="Z81" s="109"/>
      <c r="AA81" s="108">
        <v>85000</v>
      </c>
      <c r="AB81" s="108">
        <v>20500</v>
      </c>
      <c r="AC81" s="109">
        <v>105500</v>
      </c>
      <c r="AD81" s="108"/>
      <c r="AE81" s="108"/>
      <c r="AF81" s="109"/>
      <c r="AG81" s="110">
        <v>106535</v>
      </c>
    </row>
    <row r="82" spans="2:33" x14ac:dyDescent="0.25">
      <c r="B82" s="105"/>
      <c r="C82" s="87" t="s">
        <v>47</v>
      </c>
      <c r="D82" s="83" t="s">
        <v>238</v>
      </c>
      <c r="E82" s="84"/>
      <c r="F82" s="84"/>
      <c r="G82" s="106"/>
      <c r="H82" s="84"/>
      <c r="I82" s="84"/>
      <c r="J82" s="106"/>
      <c r="K82" s="84">
        <v>1876</v>
      </c>
      <c r="L82" s="84">
        <v>19750</v>
      </c>
      <c r="M82" s="106">
        <v>21626</v>
      </c>
      <c r="N82" s="84"/>
      <c r="O82" s="84"/>
      <c r="P82" s="84"/>
      <c r="Q82" s="106"/>
      <c r="R82" s="84"/>
      <c r="S82" s="84"/>
      <c r="T82" s="106"/>
      <c r="U82" s="84"/>
      <c r="V82" s="84"/>
      <c r="W82" s="106"/>
      <c r="X82" s="84"/>
      <c r="Y82" s="84">
        <v>5000</v>
      </c>
      <c r="Z82" s="106">
        <v>5000</v>
      </c>
      <c r="AA82" s="84"/>
      <c r="AB82" s="84"/>
      <c r="AC82" s="106"/>
      <c r="AD82" s="84"/>
      <c r="AE82" s="84"/>
      <c r="AF82" s="106"/>
      <c r="AG82" s="107">
        <v>26626</v>
      </c>
    </row>
    <row r="83" spans="2:33" x14ac:dyDescent="0.25">
      <c r="B83" s="105"/>
      <c r="C83" s="87"/>
      <c r="D83" s="83" t="s">
        <v>239</v>
      </c>
      <c r="E83" s="108"/>
      <c r="F83" s="108"/>
      <c r="G83" s="109"/>
      <c r="H83" s="108"/>
      <c r="I83" s="108"/>
      <c r="J83" s="109"/>
      <c r="K83" s="108">
        <v>33.76</v>
      </c>
      <c r="L83" s="108">
        <v>39.5</v>
      </c>
      <c r="M83" s="109">
        <v>73.259999999999991</v>
      </c>
      <c r="N83" s="108"/>
      <c r="O83" s="108"/>
      <c r="P83" s="108"/>
      <c r="Q83" s="109"/>
      <c r="R83" s="108"/>
      <c r="S83" s="108"/>
      <c r="T83" s="109"/>
      <c r="U83" s="108"/>
      <c r="V83" s="108"/>
      <c r="W83" s="109"/>
      <c r="X83" s="108"/>
      <c r="Y83" s="108">
        <v>100</v>
      </c>
      <c r="Z83" s="109">
        <v>100</v>
      </c>
      <c r="AA83" s="108"/>
      <c r="AB83" s="108"/>
      <c r="AC83" s="109"/>
      <c r="AD83" s="108"/>
      <c r="AE83" s="108"/>
      <c r="AF83" s="109"/>
      <c r="AG83" s="110">
        <v>173.26</v>
      </c>
    </row>
    <row r="84" spans="2:33" x14ac:dyDescent="0.25">
      <c r="B84" s="105"/>
      <c r="C84" s="87" t="s">
        <v>48</v>
      </c>
      <c r="D84" s="83" t="s">
        <v>238</v>
      </c>
      <c r="E84" s="84"/>
      <c r="F84" s="84"/>
      <c r="G84" s="106"/>
      <c r="H84" s="84"/>
      <c r="I84" s="84"/>
      <c r="J84" s="106"/>
      <c r="K84" s="84"/>
      <c r="L84" s="84"/>
      <c r="M84" s="106"/>
      <c r="N84" s="84"/>
      <c r="O84" s="84"/>
      <c r="P84" s="84"/>
      <c r="Q84" s="106"/>
      <c r="R84" s="84"/>
      <c r="S84" s="84"/>
      <c r="T84" s="106"/>
      <c r="U84" s="84"/>
      <c r="V84" s="84"/>
      <c r="W84" s="106"/>
      <c r="X84" s="84"/>
      <c r="Y84" s="84"/>
      <c r="Z84" s="106"/>
      <c r="AA84" s="84"/>
      <c r="AB84" s="84"/>
      <c r="AC84" s="106"/>
      <c r="AD84" s="84">
        <v>57388</v>
      </c>
      <c r="AE84" s="84">
        <v>378767</v>
      </c>
      <c r="AF84" s="106">
        <v>436155</v>
      </c>
      <c r="AG84" s="107">
        <v>436155</v>
      </c>
    </row>
    <row r="85" spans="2:33" x14ac:dyDescent="0.25">
      <c r="B85" s="105"/>
      <c r="C85" s="87"/>
      <c r="D85" s="83" t="s">
        <v>239</v>
      </c>
      <c r="E85" s="108"/>
      <c r="F85" s="108"/>
      <c r="G85" s="109"/>
      <c r="H85" s="108"/>
      <c r="I85" s="108"/>
      <c r="J85" s="109"/>
      <c r="K85" s="108"/>
      <c r="L85" s="108"/>
      <c r="M85" s="109"/>
      <c r="N85" s="108"/>
      <c r="O85" s="108"/>
      <c r="P85" s="108"/>
      <c r="Q85" s="109"/>
      <c r="R85" s="108"/>
      <c r="S85" s="108"/>
      <c r="T85" s="109"/>
      <c r="U85" s="108"/>
      <c r="V85" s="108"/>
      <c r="W85" s="109"/>
      <c r="X85" s="108"/>
      <c r="Y85" s="108"/>
      <c r="Z85" s="109"/>
      <c r="AA85" s="108"/>
      <c r="AB85" s="108"/>
      <c r="AC85" s="109"/>
      <c r="AD85" s="108">
        <v>9124</v>
      </c>
      <c r="AE85" s="108">
        <v>142.41999999999999</v>
      </c>
      <c r="AF85" s="109">
        <v>9266.42</v>
      </c>
      <c r="AG85" s="110">
        <v>9266.42</v>
      </c>
    </row>
    <row r="86" spans="2:33" x14ac:dyDescent="0.25">
      <c r="B86" s="105"/>
      <c r="C86" s="87" t="s">
        <v>49</v>
      </c>
      <c r="D86" s="83" t="s">
        <v>238</v>
      </c>
      <c r="E86" s="84"/>
      <c r="F86" s="84"/>
      <c r="G86" s="106"/>
      <c r="H86" s="84"/>
      <c r="I86" s="84"/>
      <c r="J86" s="106"/>
      <c r="K86" s="84">
        <v>5500</v>
      </c>
      <c r="L86" s="84">
        <v>6300</v>
      </c>
      <c r="M86" s="106">
        <v>11800</v>
      </c>
      <c r="N86" s="84"/>
      <c r="O86" s="84"/>
      <c r="P86" s="84"/>
      <c r="Q86" s="106"/>
      <c r="R86" s="84"/>
      <c r="S86" s="84"/>
      <c r="T86" s="106"/>
      <c r="U86" s="84"/>
      <c r="V86" s="84"/>
      <c r="W86" s="106"/>
      <c r="X86" s="84"/>
      <c r="Y86" s="84"/>
      <c r="Z86" s="106"/>
      <c r="AA86" s="84">
        <v>14485</v>
      </c>
      <c r="AB86" s="84">
        <v>544000</v>
      </c>
      <c r="AC86" s="106">
        <v>558485</v>
      </c>
      <c r="AD86" s="84"/>
      <c r="AE86" s="84"/>
      <c r="AF86" s="106"/>
      <c r="AG86" s="107">
        <v>570285</v>
      </c>
    </row>
    <row r="87" spans="2:33" x14ac:dyDescent="0.25">
      <c r="B87" s="105"/>
      <c r="C87" s="87"/>
      <c r="D87" s="83" t="s">
        <v>239</v>
      </c>
      <c r="E87" s="108"/>
      <c r="F87" s="108"/>
      <c r="G87" s="109"/>
      <c r="H87" s="108"/>
      <c r="I87" s="108"/>
      <c r="J87" s="109"/>
      <c r="K87" s="108">
        <v>55</v>
      </c>
      <c r="L87" s="108">
        <v>16</v>
      </c>
      <c r="M87" s="109">
        <v>71</v>
      </c>
      <c r="N87" s="108"/>
      <c r="O87" s="108"/>
      <c r="P87" s="108"/>
      <c r="Q87" s="109"/>
      <c r="R87" s="108"/>
      <c r="S87" s="108"/>
      <c r="T87" s="109"/>
      <c r="U87" s="108"/>
      <c r="V87" s="108"/>
      <c r="W87" s="109"/>
      <c r="X87" s="108"/>
      <c r="Y87" s="108"/>
      <c r="Z87" s="109"/>
      <c r="AA87" s="108">
        <v>92977</v>
      </c>
      <c r="AB87" s="108">
        <v>346400</v>
      </c>
      <c r="AC87" s="109">
        <v>439377</v>
      </c>
      <c r="AD87" s="108"/>
      <c r="AE87" s="108"/>
      <c r="AF87" s="109"/>
      <c r="AG87" s="110">
        <v>439448</v>
      </c>
    </row>
    <row r="88" spans="2:33" x14ac:dyDescent="0.25">
      <c r="B88" s="112" t="s">
        <v>220</v>
      </c>
      <c r="C88" s="113"/>
      <c r="D88" s="113"/>
      <c r="E88" s="114"/>
      <c r="F88" s="114"/>
      <c r="G88" s="114"/>
      <c r="H88" s="114">
        <v>450</v>
      </c>
      <c r="I88" s="114">
        <v>45000</v>
      </c>
      <c r="J88" s="114">
        <v>45450</v>
      </c>
      <c r="K88" s="114">
        <v>7376</v>
      </c>
      <c r="L88" s="114">
        <v>26050</v>
      </c>
      <c r="M88" s="114">
        <v>33426</v>
      </c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>
        <v>5000</v>
      </c>
      <c r="Z88" s="114">
        <v>5000</v>
      </c>
      <c r="AA88" s="114">
        <v>204485</v>
      </c>
      <c r="AB88" s="114">
        <v>2544000</v>
      </c>
      <c r="AC88" s="114">
        <v>2748485</v>
      </c>
      <c r="AD88" s="114">
        <v>57388</v>
      </c>
      <c r="AE88" s="114">
        <v>378767</v>
      </c>
      <c r="AF88" s="114">
        <v>436155</v>
      </c>
      <c r="AG88" s="115">
        <v>3268516</v>
      </c>
    </row>
    <row r="89" spans="2:33" x14ac:dyDescent="0.25">
      <c r="B89" s="116" t="s">
        <v>221</v>
      </c>
      <c r="C89" s="117"/>
      <c r="D89" s="117"/>
      <c r="E89" s="118"/>
      <c r="F89" s="118"/>
      <c r="G89" s="118"/>
      <c r="H89" s="118">
        <v>900</v>
      </c>
      <c r="I89" s="118">
        <v>135</v>
      </c>
      <c r="J89" s="118">
        <v>1035</v>
      </c>
      <c r="K89" s="118">
        <v>88.759999999999991</v>
      </c>
      <c r="L89" s="118">
        <v>55.5</v>
      </c>
      <c r="M89" s="118">
        <v>144.26</v>
      </c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>
        <v>100</v>
      </c>
      <c r="Z89" s="118">
        <v>100</v>
      </c>
      <c r="AA89" s="118">
        <v>177977</v>
      </c>
      <c r="AB89" s="118">
        <v>366900</v>
      </c>
      <c r="AC89" s="118">
        <v>544877</v>
      </c>
      <c r="AD89" s="118">
        <v>9124</v>
      </c>
      <c r="AE89" s="118">
        <v>142.41999999999999</v>
      </c>
      <c r="AF89" s="118">
        <v>9266.42</v>
      </c>
      <c r="AG89" s="119">
        <v>555422.67999999993</v>
      </c>
    </row>
    <row r="90" spans="2:33" x14ac:dyDescent="0.25">
      <c r="B90" s="105" t="s">
        <v>58</v>
      </c>
      <c r="C90" s="87" t="s">
        <v>59</v>
      </c>
      <c r="D90" s="83" t="s">
        <v>238</v>
      </c>
      <c r="E90" s="84"/>
      <c r="F90" s="84"/>
      <c r="G90" s="106"/>
      <c r="H90" s="84">
        <v>13700</v>
      </c>
      <c r="I90" s="84">
        <v>15000</v>
      </c>
      <c r="J90" s="106">
        <v>28700</v>
      </c>
      <c r="K90" s="84"/>
      <c r="L90" s="84"/>
      <c r="M90" s="106"/>
      <c r="N90" s="84">
        <v>198000</v>
      </c>
      <c r="O90" s="84">
        <v>113877</v>
      </c>
      <c r="P90" s="84">
        <v>572361</v>
      </c>
      <c r="Q90" s="106">
        <v>686238</v>
      </c>
      <c r="R90" s="84"/>
      <c r="S90" s="84"/>
      <c r="T90" s="106"/>
      <c r="U90" s="84"/>
      <c r="V90" s="84"/>
      <c r="W90" s="106"/>
      <c r="X90" s="84">
        <v>2150000</v>
      </c>
      <c r="Y90" s="84">
        <v>1212000</v>
      </c>
      <c r="Z90" s="106">
        <v>3362000</v>
      </c>
      <c r="AA90" s="84"/>
      <c r="AB90" s="84"/>
      <c r="AC90" s="106"/>
      <c r="AD90" s="84"/>
      <c r="AE90" s="84"/>
      <c r="AF90" s="106"/>
      <c r="AG90" s="107">
        <v>4274938</v>
      </c>
    </row>
    <row r="91" spans="2:33" x14ac:dyDescent="0.25">
      <c r="B91" s="105"/>
      <c r="C91" s="87"/>
      <c r="D91" s="83" t="s">
        <v>239</v>
      </c>
      <c r="E91" s="108"/>
      <c r="F91" s="108"/>
      <c r="G91" s="109"/>
      <c r="H91" s="108">
        <v>54.8</v>
      </c>
      <c r="I91" s="108"/>
      <c r="J91" s="109">
        <v>54.8</v>
      </c>
      <c r="K91" s="108"/>
      <c r="L91" s="108"/>
      <c r="M91" s="109"/>
      <c r="N91" s="108">
        <v>1980</v>
      </c>
      <c r="O91" s="108">
        <v>559.39</v>
      </c>
      <c r="P91" s="108"/>
      <c r="Q91" s="109">
        <v>559.39</v>
      </c>
      <c r="R91" s="108"/>
      <c r="S91" s="108"/>
      <c r="T91" s="109"/>
      <c r="U91" s="108"/>
      <c r="V91" s="108"/>
      <c r="W91" s="109"/>
      <c r="X91" s="108">
        <v>4300</v>
      </c>
      <c r="Y91" s="108"/>
      <c r="Z91" s="109">
        <v>4300</v>
      </c>
      <c r="AA91" s="108"/>
      <c r="AB91" s="108"/>
      <c r="AC91" s="109"/>
      <c r="AD91" s="108"/>
      <c r="AE91" s="108"/>
      <c r="AF91" s="109"/>
      <c r="AG91" s="110">
        <v>6894.1900000000005</v>
      </c>
    </row>
    <row r="92" spans="2:33" x14ac:dyDescent="0.25">
      <c r="B92" s="105"/>
      <c r="C92" s="87" t="s">
        <v>60</v>
      </c>
      <c r="D92" s="83" t="s">
        <v>238</v>
      </c>
      <c r="E92" s="84"/>
      <c r="F92" s="84"/>
      <c r="G92" s="106"/>
      <c r="H92" s="84"/>
      <c r="I92" s="84"/>
      <c r="J92" s="106"/>
      <c r="K92" s="84"/>
      <c r="L92" s="84"/>
      <c r="M92" s="106"/>
      <c r="N92" s="84"/>
      <c r="O92" s="84"/>
      <c r="P92" s="84"/>
      <c r="Q92" s="106"/>
      <c r="R92" s="84"/>
      <c r="S92" s="84"/>
      <c r="T92" s="106"/>
      <c r="U92" s="84"/>
      <c r="V92" s="84"/>
      <c r="W92" s="106"/>
      <c r="X92" s="84">
        <v>2150000</v>
      </c>
      <c r="Y92" s="84">
        <v>1212000</v>
      </c>
      <c r="Z92" s="106">
        <v>3362000</v>
      </c>
      <c r="AA92" s="84"/>
      <c r="AB92" s="84"/>
      <c r="AC92" s="106"/>
      <c r="AD92" s="84">
        <v>4000</v>
      </c>
      <c r="AE92" s="84">
        <v>20000</v>
      </c>
      <c r="AF92" s="106">
        <v>24000</v>
      </c>
      <c r="AG92" s="107">
        <v>3386000</v>
      </c>
    </row>
    <row r="93" spans="2:33" x14ac:dyDescent="0.25">
      <c r="B93" s="105"/>
      <c r="C93" s="87"/>
      <c r="D93" s="83" t="s">
        <v>239</v>
      </c>
      <c r="E93" s="108"/>
      <c r="F93" s="108"/>
      <c r="G93" s="109"/>
      <c r="H93" s="108"/>
      <c r="I93" s="108"/>
      <c r="J93" s="109"/>
      <c r="K93" s="108"/>
      <c r="L93" s="108"/>
      <c r="M93" s="109"/>
      <c r="N93" s="108"/>
      <c r="O93" s="108"/>
      <c r="P93" s="108"/>
      <c r="Q93" s="109"/>
      <c r="R93" s="108"/>
      <c r="S93" s="108"/>
      <c r="T93" s="109"/>
      <c r="U93" s="108"/>
      <c r="V93" s="108"/>
      <c r="W93" s="109"/>
      <c r="X93" s="108">
        <v>4300</v>
      </c>
      <c r="Y93" s="108"/>
      <c r="Z93" s="109">
        <v>4300</v>
      </c>
      <c r="AA93" s="108"/>
      <c r="AB93" s="108"/>
      <c r="AC93" s="109"/>
      <c r="AD93" s="108">
        <v>720</v>
      </c>
      <c r="AE93" s="108"/>
      <c r="AF93" s="109">
        <v>720</v>
      </c>
      <c r="AG93" s="110">
        <v>5020</v>
      </c>
    </row>
    <row r="94" spans="2:33" x14ac:dyDescent="0.25">
      <c r="B94" s="112" t="s">
        <v>222</v>
      </c>
      <c r="C94" s="113"/>
      <c r="D94" s="113"/>
      <c r="E94" s="114"/>
      <c r="F94" s="114"/>
      <c r="G94" s="114"/>
      <c r="H94" s="114">
        <v>13700</v>
      </c>
      <c r="I94" s="114">
        <v>15000</v>
      </c>
      <c r="J94" s="114">
        <v>28700</v>
      </c>
      <c r="K94" s="114"/>
      <c r="L94" s="114"/>
      <c r="M94" s="114"/>
      <c r="N94" s="114">
        <v>198000</v>
      </c>
      <c r="O94" s="114">
        <v>113877</v>
      </c>
      <c r="P94" s="114">
        <v>572361</v>
      </c>
      <c r="Q94" s="114">
        <v>686238</v>
      </c>
      <c r="R94" s="114"/>
      <c r="S94" s="114"/>
      <c r="T94" s="114"/>
      <c r="U94" s="114"/>
      <c r="V94" s="114"/>
      <c r="W94" s="114"/>
      <c r="X94" s="114">
        <v>4300000</v>
      </c>
      <c r="Y94" s="114">
        <v>2424000</v>
      </c>
      <c r="Z94" s="114">
        <v>6724000</v>
      </c>
      <c r="AA94" s="114"/>
      <c r="AB94" s="114"/>
      <c r="AC94" s="114"/>
      <c r="AD94" s="114">
        <v>4000</v>
      </c>
      <c r="AE94" s="114">
        <v>20000</v>
      </c>
      <c r="AF94" s="114">
        <v>24000</v>
      </c>
      <c r="AG94" s="115">
        <v>7660938</v>
      </c>
    </row>
    <row r="95" spans="2:33" x14ac:dyDescent="0.25">
      <c r="B95" s="116" t="s">
        <v>223</v>
      </c>
      <c r="C95" s="117"/>
      <c r="D95" s="117"/>
      <c r="E95" s="118"/>
      <c r="F95" s="118"/>
      <c r="G95" s="118"/>
      <c r="H95" s="118">
        <v>54.8</v>
      </c>
      <c r="I95" s="118"/>
      <c r="J95" s="118">
        <v>54.8</v>
      </c>
      <c r="K95" s="118"/>
      <c r="L95" s="118"/>
      <c r="M95" s="118"/>
      <c r="N95" s="118">
        <v>1980</v>
      </c>
      <c r="O95" s="118">
        <v>559.39</v>
      </c>
      <c r="P95" s="118"/>
      <c r="Q95" s="118">
        <v>559.39</v>
      </c>
      <c r="R95" s="118"/>
      <c r="S95" s="118"/>
      <c r="T95" s="118"/>
      <c r="U95" s="118"/>
      <c r="V95" s="118"/>
      <c r="W95" s="118"/>
      <c r="X95" s="118">
        <v>8600</v>
      </c>
      <c r="Y95" s="118"/>
      <c r="Z95" s="118">
        <v>8600</v>
      </c>
      <c r="AA95" s="118"/>
      <c r="AB95" s="118"/>
      <c r="AC95" s="118"/>
      <c r="AD95" s="118">
        <v>720</v>
      </c>
      <c r="AE95" s="118"/>
      <c r="AF95" s="118">
        <v>720</v>
      </c>
      <c r="AG95" s="119">
        <v>11914.19</v>
      </c>
    </row>
    <row r="96" spans="2:33" x14ac:dyDescent="0.25">
      <c r="B96" s="105" t="s">
        <v>62</v>
      </c>
      <c r="C96" s="87" t="s">
        <v>64</v>
      </c>
      <c r="D96" s="83" t="s">
        <v>238</v>
      </c>
      <c r="E96" s="84"/>
      <c r="F96" s="84"/>
      <c r="G96" s="106"/>
      <c r="H96" s="84"/>
      <c r="I96" s="84"/>
      <c r="J96" s="106"/>
      <c r="K96" s="84"/>
      <c r="L96" s="84"/>
      <c r="M96" s="106"/>
      <c r="N96" s="84"/>
      <c r="O96" s="84"/>
      <c r="P96" s="84"/>
      <c r="Q96" s="106"/>
      <c r="R96" s="84"/>
      <c r="S96" s="84"/>
      <c r="T96" s="106"/>
      <c r="U96" s="84"/>
      <c r="V96" s="84">
        <v>43489</v>
      </c>
      <c r="W96" s="106">
        <v>43489</v>
      </c>
      <c r="X96" s="84"/>
      <c r="Y96" s="84"/>
      <c r="Z96" s="106"/>
      <c r="AA96" s="84"/>
      <c r="AB96" s="84"/>
      <c r="AC96" s="106"/>
      <c r="AD96" s="84">
        <v>365</v>
      </c>
      <c r="AE96" s="84">
        <v>55025</v>
      </c>
      <c r="AF96" s="106">
        <v>55390</v>
      </c>
      <c r="AG96" s="107">
        <v>98879</v>
      </c>
    </row>
    <row r="97" spans="2:33" x14ac:dyDescent="0.25">
      <c r="B97" s="105"/>
      <c r="C97" s="87"/>
      <c r="D97" s="83" t="s">
        <v>239</v>
      </c>
      <c r="E97" s="108"/>
      <c r="F97" s="108"/>
      <c r="G97" s="109"/>
      <c r="H97" s="108"/>
      <c r="I97" s="108"/>
      <c r="J97" s="109"/>
      <c r="K97" s="108"/>
      <c r="L97" s="108"/>
      <c r="M97" s="109"/>
      <c r="N97" s="108"/>
      <c r="O97" s="108"/>
      <c r="P97" s="108"/>
      <c r="Q97" s="109"/>
      <c r="R97" s="108"/>
      <c r="S97" s="108"/>
      <c r="T97" s="109"/>
      <c r="U97" s="108"/>
      <c r="V97" s="108">
        <v>884.7</v>
      </c>
      <c r="W97" s="109">
        <v>884.7</v>
      </c>
      <c r="X97" s="108"/>
      <c r="Y97" s="108"/>
      <c r="Z97" s="109"/>
      <c r="AA97" s="108"/>
      <c r="AB97" s="108"/>
      <c r="AC97" s="109"/>
      <c r="AD97" s="108">
        <v>91.25</v>
      </c>
      <c r="AE97" s="108">
        <v>290.39999999999998</v>
      </c>
      <c r="AF97" s="109">
        <v>381.65</v>
      </c>
      <c r="AG97" s="110">
        <v>1266.3499999999999</v>
      </c>
    </row>
    <row r="98" spans="2:33" x14ac:dyDescent="0.25">
      <c r="B98" s="105"/>
      <c r="C98" s="87" t="s">
        <v>65</v>
      </c>
      <c r="D98" s="83" t="s">
        <v>238</v>
      </c>
      <c r="E98" s="84"/>
      <c r="F98" s="84"/>
      <c r="G98" s="106"/>
      <c r="H98" s="84"/>
      <c r="I98" s="84"/>
      <c r="J98" s="106"/>
      <c r="K98" s="84"/>
      <c r="L98" s="84"/>
      <c r="M98" s="106"/>
      <c r="N98" s="84"/>
      <c r="O98" s="84"/>
      <c r="P98" s="84"/>
      <c r="Q98" s="106"/>
      <c r="R98" s="84"/>
      <c r="S98" s="84"/>
      <c r="T98" s="106"/>
      <c r="U98" s="84"/>
      <c r="V98" s="84"/>
      <c r="W98" s="106"/>
      <c r="X98" s="84"/>
      <c r="Y98" s="84"/>
      <c r="Z98" s="106"/>
      <c r="AA98" s="84"/>
      <c r="AB98" s="84"/>
      <c r="AC98" s="106"/>
      <c r="AD98" s="84"/>
      <c r="AE98" s="84">
        <v>75120</v>
      </c>
      <c r="AF98" s="106">
        <v>75120</v>
      </c>
      <c r="AG98" s="107">
        <v>75120</v>
      </c>
    </row>
    <row r="99" spans="2:33" x14ac:dyDescent="0.25">
      <c r="B99" s="105"/>
      <c r="C99" s="87"/>
      <c r="D99" s="83" t="s">
        <v>239</v>
      </c>
      <c r="E99" s="108"/>
      <c r="F99" s="108"/>
      <c r="G99" s="109"/>
      <c r="H99" s="108"/>
      <c r="I99" s="108"/>
      <c r="J99" s="109"/>
      <c r="K99" s="108"/>
      <c r="L99" s="108"/>
      <c r="M99" s="109"/>
      <c r="N99" s="108"/>
      <c r="O99" s="108"/>
      <c r="P99" s="108"/>
      <c r="Q99" s="109"/>
      <c r="R99" s="108"/>
      <c r="S99" s="108"/>
      <c r="T99" s="109"/>
      <c r="U99" s="108"/>
      <c r="V99" s="108"/>
      <c r="W99" s="109"/>
      <c r="X99" s="108"/>
      <c r="Y99" s="108"/>
      <c r="Z99" s="109"/>
      <c r="AA99" s="108"/>
      <c r="AB99" s="108"/>
      <c r="AC99" s="109"/>
      <c r="AD99" s="108"/>
      <c r="AE99" s="108">
        <v>375.6</v>
      </c>
      <c r="AF99" s="109">
        <v>375.6</v>
      </c>
      <c r="AG99" s="110">
        <v>375.6</v>
      </c>
    </row>
    <row r="100" spans="2:33" x14ac:dyDescent="0.25">
      <c r="B100" s="105"/>
      <c r="C100" s="87" t="s">
        <v>66</v>
      </c>
      <c r="D100" s="83" t="s">
        <v>238</v>
      </c>
      <c r="E100" s="84"/>
      <c r="F100" s="84"/>
      <c r="G100" s="106"/>
      <c r="H100" s="84"/>
      <c r="I100" s="84"/>
      <c r="J100" s="106"/>
      <c r="K100" s="84"/>
      <c r="L100" s="84"/>
      <c r="M100" s="106"/>
      <c r="N100" s="84"/>
      <c r="O100" s="84"/>
      <c r="P100" s="84"/>
      <c r="Q100" s="106"/>
      <c r="R100" s="84"/>
      <c r="S100" s="84"/>
      <c r="T100" s="106"/>
      <c r="U100" s="84"/>
      <c r="V100" s="84">
        <v>139947</v>
      </c>
      <c r="W100" s="106">
        <v>139947</v>
      </c>
      <c r="X100" s="84"/>
      <c r="Y100" s="84"/>
      <c r="Z100" s="106"/>
      <c r="AA100" s="84"/>
      <c r="AB100" s="84"/>
      <c r="AC100" s="106"/>
      <c r="AD100" s="84"/>
      <c r="AE100" s="84">
        <v>69000</v>
      </c>
      <c r="AF100" s="106">
        <v>69000</v>
      </c>
      <c r="AG100" s="107">
        <v>208947</v>
      </c>
    </row>
    <row r="101" spans="2:33" x14ac:dyDescent="0.25">
      <c r="B101" s="105"/>
      <c r="C101" s="87"/>
      <c r="D101" s="83" t="s">
        <v>239</v>
      </c>
      <c r="E101" s="108"/>
      <c r="F101" s="108"/>
      <c r="G101" s="109"/>
      <c r="H101" s="108"/>
      <c r="I101" s="108"/>
      <c r="J101" s="109"/>
      <c r="K101" s="108"/>
      <c r="L101" s="108"/>
      <c r="M101" s="109"/>
      <c r="N101" s="108"/>
      <c r="O101" s="108"/>
      <c r="P101" s="108"/>
      <c r="Q101" s="109"/>
      <c r="R101" s="108"/>
      <c r="S101" s="108"/>
      <c r="T101" s="109"/>
      <c r="U101" s="108"/>
      <c r="V101" s="108">
        <v>1780.2</v>
      </c>
      <c r="W101" s="109">
        <v>1780.2</v>
      </c>
      <c r="X101" s="108"/>
      <c r="Y101" s="108"/>
      <c r="Z101" s="109"/>
      <c r="AA101" s="108"/>
      <c r="AB101" s="108"/>
      <c r="AC101" s="109"/>
      <c r="AD101" s="108"/>
      <c r="AE101" s="108">
        <v>345</v>
      </c>
      <c r="AF101" s="109">
        <v>345</v>
      </c>
      <c r="AG101" s="110">
        <v>2125.1999999999998</v>
      </c>
    </row>
    <row r="102" spans="2:33" x14ac:dyDescent="0.25">
      <c r="B102" s="112" t="s">
        <v>224</v>
      </c>
      <c r="C102" s="113"/>
      <c r="D102" s="113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>
        <v>183436</v>
      </c>
      <c r="W102" s="114">
        <v>183436</v>
      </c>
      <c r="X102" s="114"/>
      <c r="Y102" s="114"/>
      <c r="Z102" s="114"/>
      <c r="AA102" s="114"/>
      <c r="AB102" s="114"/>
      <c r="AC102" s="114"/>
      <c r="AD102" s="114">
        <v>365</v>
      </c>
      <c r="AE102" s="114">
        <v>199145</v>
      </c>
      <c r="AF102" s="114">
        <v>199510</v>
      </c>
      <c r="AG102" s="115">
        <v>382946</v>
      </c>
    </row>
    <row r="103" spans="2:33" x14ac:dyDescent="0.25">
      <c r="B103" s="116" t="s">
        <v>225</v>
      </c>
      <c r="C103" s="117"/>
      <c r="D103" s="117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>
        <v>2664.9</v>
      </c>
      <c r="W103" s="118">
        <v>2664.9</v>
      </c>
      <c r="X103" s="118"/>
      <c r="Y103" s="118"/>
      <c r="Z103" s="118"/>
      <c r="AA103" s="118"/>
      <c r="AB103" s="118"/>
      <c r="AC103" s="118"/>
      <c r="AD103" s="118">
        <v>91.25</v>
      </c>
      <c r="AE103" s="118">
        <v>1011</v>
      </c>
      <c r="AF103" s="118">
        <v>1102.25</v>
      </c>
      <c r="AG103" s="119">
        <v>3767.1499999999996</v>
      </c>
    </row>
    <row r="104" spans="2:33" x14ac:dyDescent="0.25">
      <c r="B104" s="105" t="s">
        <v>69</v>
      </c>
      <c r="C104" s="87" t="s">
        <v>69</v>
      </c>
      <c r="D104" s="83" t="s">
        <v>238</v>
      </c>
      <c r="E104" s="84"/>
      <c r="F104" s="84"/>
      <c r="G104" s="106"/>
      <c r="H104" s="84"/>
      <c r="I104" s="84"/>
      <c r="J104" s="106"/>
      <c r="K104" s="84"/>
      <c r="L104" s="84"/>
      <c r="M104" s="106"/>
      <c r="N104" s="84"/>
      <c r="O104" s="84"/>
      <c r="P104" s="84"/>
      <c r="Q104" s="106"/>
      <c r="R104" s="84"/>
      <c r="S104" s="84"/>
      <c r="T104" s="106"/>
      <c r="U104" s="84"/>
      <c r="V104" s="84"/>
      <c r="W104" s="106"/>
      <c r="X104" s="84"/>
      <c r="Y104" s="84"/>
      <c r="Z104" s="106"/>
      <c r="AA104" s="84"/>
      <c r="AB104" s="84"/>
      <c r="AC104" s="106"/>
      <c r="AD104" s="84">
        <v>69000</v>
      </c>
      <c r="AE104" s="84">
        <v>758000</v>
      </c>
      <c r="AF104" s="106">
        <v>827000</v>
      </c>
      <c r="AG104" s="107">
        <v>827000</v>
      </c>
    </row>
    <row r="105" spans="2:33" x14ac:dyDescent="0.25">
      <c r="B105" s="105"/>
      <c r="C105" s="87"/>
      <c r="D105" s="83" t="s">
        <v>239</v>
      </c>
      <c r="E105" s="108"/>
      <c r="F105" s="108"/>
      <c r="G105" s="109"/>
      <c r="H105" s="108"/>
      <c r="I105" s="108"/>
      <c r="J105" s="109"/>
      <c r="K105" s="108"/>
      <c r="L105" s="108"/>
      <c r="M105" s="109"/>
      <c r="N105" s="108"/>
      <c r="O105" s="108"/>
      <c r="P105" s="108"/>
      <c r="Q105" s="109"/>
      <c r="R105" s="108"/>
      <c r="S105" s="108"/>
      <c r="T105" s="109"/>
      <c r="U105" s="108"/>
      <c r="V105" s="108"/>
      <c r="W105" s="109"/>
      <c r="X105" s="108"/>
      <c r="Y105" s="108"/>
      <c r="Z105" s="109"/>
      <c r="AA105" s="108"/>
      <c r="AB105" s="108"/>
      <c r="AC105" s="109"/>
      <c r="AD105" s="108">
        <v>8970</v>
      </c>
      <c r="AE105" s="108">
        <v>2425</v>
      </c>
      <c r="AF105" s="109">
        <v>11395</v>
      </c>
      <c r="AG105" s="110">
        <v>11395</v>
      </c>
    </row>
    <row r="106" spans="2:33" x14ac:dyDescent="0.25">
      <c r="B106" s="112" t="s">
        <v>226</v>
      </c>
      <c r="C106" s="113"/>
      <c r="D106" s="113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>
        <v>69000</v>
      </c>
      <c r="AE106" s="114">
        <v>758000</v>
      </c>
      <c r="AF106" s="114">
        <v>827000</v>
      </c>
      <c r="AG106" s="115">
        <v>827000</v>
      </c>
    </row>
    <row r="107" spans="2:33" x14ac:dyDescent="0.25">
      <c r="B107" s="116" t="s">
        <v>227</v>
      </c>
      <c r="C107" s="117"/>
      <c r="D107" s="117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>
        <v>8970</v>
      </c>
      <c r="AE107" s="118">
        <v>2425</v>
      </c>
      <c r="AF107" s="118">
        <v>11395</v>
      </c>
      <c r="AG107" s="119">
        <v>11395</v>
      </c>
    </row>
    <row r="108" spans="2:33" x14ac:dyDescent="0.25">
      <c r="B108" s="105" t="s">
        <v>73</v>
      </c>
      <c r="C108" s="87" t="s">
        <v>73</v>
      </c>
      <c r="D108" s="83" t="s">
        <v>238</v>
      </c>
      <c r="E108" s="84"/>
      <c r="F108" s="84"/>
      <c r="G108" s="106"/>
      <c r="H108" s="84"/>
      <c r="I108" s="84"/>
      <c r="J108" s="106"/>
      <c r="K108" s="84"/>
      <c r="L108" s="84"/>
      <c r="M108" s="106"/>
      <c r="N108" s="84"/>
      <c r="O108" s="84"/>
      <c r="P108" s="84"/>
      <c r="Q108" s="106"/>
      <c r="R108" s="84"/>
      <c r="S108" s="84"/>
      <c r="T108" s="106"/>
      <c r="U108" s="84"/>
      <c r="V108" s="84"/>
      <c r="W108" s="106"/>
      <c r="X108" s="84"/>
      <c r="Y108" s="84"/>
      <c r="Z108" s="106"/>
      <c r="AA108" s="84"/>
      <c r="AB108" s="84">
        <v>39535</v>
      </c>
      <c r="AC108" s="106">
        <v>39535</v>
      </c>
      <c r="AD108" s="84"/>
      <c r="AE108" s="84"/>
      <c r="AF108" s="106"/>
      <c r="AG108" s="107">
        <v>39535</v>
      </c>
    </row>
    <row r="109" spans="2:33" x14ac:dyDescent="0.25">
      <c r="B109" s="105"/>
      <c r="C109" s="87"/>
      <c r="D109" s="83" t="s">
        <v>239</v>
      </c>
      <c r="E109" s="108"/>
      <c r="F109" s="108"/>
      <c r="G109" s="109"/>
      <c r="H109" s="108"/>
      <c r="I109" s="108"/>
      <c r="J109" s="109"/>
      <c r="K109" s="108"/>
      <c r="L109" s="108"/>
      <c r="M109" s="109"/>
      <c r="N109" s="108"/>
      <c r="O109" s="108"/>
      <c r="P109" s="108"/>
      <c r="Q109" s="109"/>
      <c r="R109" s="108"/>
      <c r="S109" s="108"/>
      <c r="T109" s="109"/>
      <c r="U109" s="108"/>
      <c r="V109" s="108"/>
      <c r="W109" s="109"/>
      <c r="X109" s="108"/>
      <c r="Y109" s="108"/>
      <c r="Z109" s="109"/>
      <c r="AA109" s="108"/>
      <c r="AB109" s="108">
        <v>17.11</v>
      </c>
      <c r="AC109" s="109">
        <v>17.11</v>
      </c>
      <c r="AD109" s="108"/>
      <c r="AE109" s="108"/>
      <c r="AF109" s="109"/>
      <c r="AG109" s="110">
        <v>17.11</v>
      </c>
    </row>
    <row r="110" spans="2:33" x14ac:dyDescent="0.25">
      <c r="B110" s="112" t="s">
        <v>228</v>
      </c>
      <c r="C110" s="113"/>
      <c r="D110" s="113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>
        <v>39535</v>
      </c>
      <c r="AC110" s="114">
        <v>39535</v>
      </c>
      <c r="AD110" s="114"/>
      <c r="AE110" s="114"/>
      <c r="AF110" s="114"/>
      <c r="AG110" s="115">
        <v>39535</v>
      </c>
    </row>
    <row r="111" spans="2:33" x14ac:dyDescent="0.25">
      <c r="B111" s="116" t="s">
        <v>229</v>
      </c>
      <c r="C111" s="117"/>
      <c r="D111" s="117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>
        <v>17.11</v>
      </c>
      <c r="AC111" s="118">
        <v>17.11</v>
      </c>
      <c r="AD111" s="118"/>
      <c r="AE111" s="118"/>
      <c r="AF111" s="118"/>
      <c r="AG111" s="119">
        <v>17.11</v>
      </c>
    </row>
    <row r="112" spans="2:33" x14ac:dyDescent="0.25">
      <c r="B112" s="105" t="s">
        <v>75</v>
      </c>
      <c r="C112" s="87" t="s">
        <v>75</v>
      </c>
      <c r="D112" s="83" t="s">
        <v>238</v>
      </c>
      <c r="E112" s="84"/>
      <c r="F112" s="84"/>
      <c r="G112" s="106"/>
      <c r="H112" s="84"/>
      <c r="I112" s="84"/>
      <c r="J112" s="106"/>
      <c r="K112" s="84"/>
      <c r="L112" s="84"/>
      <c r="M112" s="106"/>
      <c r="N112" s="84"/>
      <c r="O112" s="84"/>
      <c r="P112" s="84"/>
      <c r="Q112" s="106"/>
      <c r="R112" s="84"/>
      <c r="S112" s="84"/>
      <c r="T112" s="106"/>
      <c r="U112" s="84"/>
      <c r="V112" s="84">
        <v>54406</v>
      </c>
      <c r="W112" s="106">
        <v>54406</v>
      </c>
      <c r="X112" s="84"/>
      <c r="Y112" s="84"/>
      <c r="Z112" s="106"/>
      <c r="AA112" s="84"/>
      <c r="AB112" s="84"/>
      <c r="AC112" s="106"/>
      <c r="AD112" s="84">
        <v>83430</v>
      </c>
      <c r="AE112" s="84">
        <v>164500</v>
      </c>
      <c r="AF112" s="106">
        <v>247930</v>
      </c>
      <c r="AG112" s="107">
        <v>302336</v>
      </c>
    </row>
    <row r="113" spans="2:33" x14ac:dyDescent="0.25">
      <c r="B113" s="105"/>
      <c r="C113" s="87"/>
      <c r="D113" s="83" t="s">
        <v>239</v>
      </c>
      <c r="E113" s="108"/>
      <c r="F113" s="108"/>
      <c r="G113" s="109"/>
      <c r="H113" s="108"/>
      <c r="I113" s="108"/>
      <c r="J113" s="109"/>
      <c r="K113" s="108"/>
      <c r="L113" s="108"/>
      <c r="M113" s="109"/>
      <c r="N113" s="108"/>
      <c r="O113" s="108"/>
      <c r="P113" s="108"/>
      <c r="Q113" s="109"/>
      <c r="R113" s="108"/>
      <c r="S113" s="108"/>
      <c r="T113" s="109"/>
      <c r="U113" s="108"/>
      <c r="V113" s="108">
        <v>135</v>
      </c>
      <c r="W113" s="109">
        <v>135</v>
      </c>
      <c r="X113" s="108"/>
      <c r="Y113" s="108"/>
      <c r="Z113" s="109"/>
      <c r="AA113" s="108"/>
      <c r="AB113" s="108"/>
      <c r="AC113" s="109"/>
      <c r="AD113" s="108">
        <v>15593.75</v>
      </c>
      <c r="AE113" s="108">
        <v>822.5</v>
      </c>
      <c r="AF113" s="109">
        <v>16416.25</v>
      </c>
      <c r="AG113" s="110">
        <v>16551.25</v>
      </c>
    </row>
    <row r="114" spans="2:33" x14ac:dyDescent="0.25">
      <c r="B114" s="112" t="s">
        <v>230</v>
      </c>
      <c r="C114" s="113"/>
      <c r="D114" s="113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>
        <v>54406</v>
      </c>
      <c r="W114" s="114">
        <v>54406</v>
      </c>
      <c r="X114" s="114"/>
      <c r="Y114" s="114"/>
      <c r="Z114" s="114"/>
      <c r="AA114" s="114"/>
      <c r="AB114" s="114"/>
      <c r="AC114" s="114"/>
      <c r="AD114" s="114">
        <v>83430</v>
      </c>
      <c r="AE114" s="114">
        <v>164500</v>
      </c>
      <c r="AF114" s="114">
        <v>247930</v>
      </c>
      <c r="AG114" s="115">
        <v>302336</v>
      </c>
    </row>
    <row r="115" spans="2:33" x14ac:dyDescent="0.25">
      <c r="B115" s="116" t="s">
        <v>231</v>
      </c>
      <c r="C115" s="117"/>
      <c r="D115" s="117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>
        <v>135</v>
      </c>
      <c r="W115" s="118">
        <v>135</v>
      </c>
      <c r="X115" s="118"/>
      <c r="Y115" s="118"/>
      <c r="Z115" s="118"/>
      <c r="AA115" s="118"/>
      <c r="AB115" s="118"/>
      <c r="AC115" s="118"/>
      <c r="AD115" s="118">
        <v>15593.75</v>
      </c>
      <c r="AE115" s="118">
        <v>822.5</v>
      </c>
      <c r="AF115" s="118">
        <v>16416.25</v>
      </c>
      <c r="AG115" s="119">
        <v>16551.25</v>
      </c>
    </row>
    <row r="116" spans="2:33" x14ac:dyDescent="0.25">
      <c r="B116" s="105" t="s">
        <v>77</v>
      </c>
      <c r="C116" s="87" t="s">
        <v>78</v>
      </c>
      <c r="D116" s="83" t="s">
        <v>238</v>
      </c>
      <c r="E116" s="84"/>
      <c r="F116" s="84"/>
      <c r="G116" s="106"/>
      <c r="H116" s="84"/>
      <c r="I116" s="84"/>
      <c r="J116" s="106"/>
      <c r="K116" s="84"/>
      <c r="L116" s="84"/>
      <c r="M116" s="106"/>
      <c r="N116" s="84"/>
      <c r="O116" s="84"/>
      <c r="P116" s="84"/>
      <c r="Q116" s="106"/>
      <c r="R116" s="84"/>
      <c r="S116" s="84"/>
      <c r="T116" s="106"/>
      <c r="U116" s="84"/>
      <c r="V116" s="84"/>
      <c r="W116" s="106"/>
      <c r="X116" s="84"/>
      <c r="Y116" s="84"/>
      <c r="Z116" s="106"/>
      <c r="AA116" s="84">
        <v>478410</v>
      </c>
      <c r="AB116" s="84"/>
      <c r="AC116" s="106">
        <v>478410</v>
      </c>
      <c r="AD116" s="84"/>
      <c r="AE116" s="84"/>
      <c r="AF116" s="106"/>
      <c r="AG116" s="107">
        <v>478410</v>
      </c>
    </row>
    <row r="117" spans="2:33" x14ac:dyDescent="0.25">
      <c r="B117" s="105"/>
      <c r="C117" s="87"/>
      <c r="D117" s="83" t="s">
        <v>239</v>
      </c>
      <c r="E117" s="108"/>
      <c r="F117" s="108"/>
      <c r="G117" s="109"/>
      <c r="H117" s="108"/>
      <c r="I117" s="108"/>
      <c r="J117" s="109"/>
      <c r="K117" s="108"/>
      <c r="L117" s="108"/>
      <c r="M117" s="109"/>
      <c r="N117" s="108"/>
      <c r="O117" s="108"/>
      <c r="P117" s="108"/>
      <c r="Q117" s="109"/>
      <c r="R117" s="108"/>
      <c r="S117" s="108"/>
      <c r="T117" s="109"/>
      <c r="U117" s="108"/>
      <c r="V117" s="108"/>
      <c r="W117" s="109"/>
      <c r="X117" s="108"/>
      <c r="Y117" s="108"/>
      <c r="Z117" s="109"/>
      <c r="AA117" s="108">
        <v>143523</v>
      </c>
      <c r="AB117" s="108"/>
      <c r="AC117" s="109">
        <v>143523</v>
      </c>
      <c r="AD117" s="108"/>
      <c r="AE117" s="108"/>
      <c r="AF117" s="109"/>
      <c r="AG117" s="110">
        <v>143523</v>
      </c>
    </row>
    <row r="118" spans="2:33" x14ac:dyDescent="0.25">
      <c r="B118" s="105"/>
      <c r="C118" s="87" t="s">
        <v>79</v>
      </c>
      <c r="D118" s="83" t="s">
        <v>238</v>
      </c>
      <c r="E118" s="84"/>
      <c r="F118" s="84"/>
      <c r="G118" s="106"/>
      <c r="H118" s="84"/>
      <c r="I118" s="84"/>
      <c r="J118" s="106"/>
      <c r="K118" s="84"/>
      <c r="L118" s="84"/>
      <c r="M118" s="106"/>
      <c r="N118" s="84"/>
      <c r="O118" s="84"/>
      <c r="P118" s="84"/>
      <c r="Q118" s="106"/>
      <c r="R118" s="84"/>
      <c r="S118" s="84"/>
      <c r="T118" s="106"/>
      <c r="U118" s="84"/>
      <c r="V118" s="84">
        <v>42000</v>
      </c>
      <c r="W118" s="106">
        <v>42000</v>
      </c>
      <c r="X118" s="84"/>
      <c r="Y118" s="84"/>
      <c r="Z118" s="106"/>
      <c r="AA118" s="84"/>
      <c r="AB118" s="84"/>
      <c r="AC118" s="106"/>
      <c r="AD118" s="84"/>
      <c r="AE118" s="84"/>
      <c r="AF118" s="106"/>
      <c r="AG118" s="107">
        <v>42000</v>
      </c>
    </row>
    <row r="119" spans="2:33" x14ac:dyDescent="0.25">
      <c r="B119" s="105"/>
      <c r="C119" s="87"/>
      <c r="D119" s="83" t="s">
        <v>239</v>
      </c>
      <c r="E119" s="108"/>
      <c r="F119" s="108"/>
      <c r="G119" s="109"/>
      <c r="H119" s="108"/>
      <c r="I119" s="108"/>
      <c r="J119" s="109"/>
      <c r="K119" s="108"/>
      <c r="L119" s="108"/>
      <c r="M119" s="109"/>
      <c r="N119" s="108"/>
      <c r="O119" s="108"/>
      <c r="P119" s="108"/>
      <c r="Q119" s="109"/>
      <c r="R119" s="108"/>
      <c r="S119" s="108"/>
      <c r="T119" s="109"/>
      <c r="U119" s="108"/>
      <c r="V119" s="108">
        <v>336</v>
      </c>
      <c r="W119" s="109">
        <v>336</v>
      </c>
      <c r="X119" s="108"/>
      <c r="Y119" s="108"/>
      <c r="Z119" s="109"/>
      <c r="AA119" s="108"/>
      <c r="AB119" s="108"/>
      <c r="AC119" s="109"/>
      <c r="AD119" s="108"/>
      <c r="AE119" s="108"/>
      <c r="AF119" s="109"/>
      <c r="AG119" s="110">
        <v>336</v>
      </c>
    </row>
    <row r="120" spans="2:33" x14ac:dyDescent="0.25">
      <c r="B120" s="105"/>
      <c r="C120" s="87" t="s">
        <v>80</v>
      </c>
      <c r="D120" s="83" t="s">
        <v>238</v>
      </c>
      <c r="E120" s="84"/>
      <c r="F120" s="84"/>
      <c r="G120" s="106"/>
      <c r="H120" s="84"/>
      <c r="I120" s="84"/>
      <c r="J120" s="106"/>
      <c r="K120" s="84"/>
      <c r="L120" s="84"/>
      <c r="M120" s="106"/>
      <c r="N120" s="84"/>
      <c r="O120" s="84"/>
      <c r="P120" s="84"/>
      <c r="Q120" s="106"/>
      <c r="R120" s="84"/>
      <c r="S120" s="84"/>
      <c r="T120" s="106"/>
      <c r="U120" s="84"/>
      <c r="V120" s="84">
        <v>3510</v>
      </c>
      <c r="W120" s="106">
        <v>3510</v>
      </c>
      <c r="X120" s="84"/>
      <c r="Y120" s="84"/>
      <c r="Z120" s="106"/>
      <c r="AA120" s="84"/>
      <c r="AB120" s="84"/>
      <c r="AC120" s="106"/>
      <c r="AD120" s="84"/>
      <c r="AE120" s="84">
        <v>37024</v>
      </c>
      <c r="AF120" s="106">
        <v>37024</v>
      </c>
      <c r="AG120" s="107">
        <v>40534</v>
      </c>
    </row>
    <row r="121" spans="2:33" x14ac:dyDescent="0.25">
      <c r="B121" s="105"/>
      <c r="C121" s="87"/>
      <c r="D121" s="83" t="s">
        <v>239</v>
      </c>
      <c r="E121" s="108"/>
      <c r="F121" s="108"/>
      <c r="G121" s="109"/>
      <c r="H121" s="108"/>
      <c r="I121" s="108"/>
      <c r="J121" s="109"/>
      <c r="K121" s="108"/>
      <c r="L121" s="108"/>
      <c r="M121" s="109"/>
      <c r="N121" s="108"/>
      <c r="O121" s="108"/>
      <c r="P121" s="108"/>
      <c r="Q121" s="109"/>
      <c r="R121" s="108"/>
      <c r="S121" s="108"/>
      <c r="T121" s="109"/>
      <c r="U121" s="108"/>
      <c r="V121" s="108">
        <v>64</v>
      </c>
      <c r="W121" s="109">
        <v>64</v>
      </c>
      <c r="X121" s="108"/>
      <c r="Y121" s="108"/>
      <c r="Z121" s="109"/>
      <c r="AA121" s="108"/>
      <c r="AB121" s="108"/>
      <c r="AC121" s="109"/>
      <c r="AD121" s="108"/>
      <c r="AE121" s="108">
        <v>7137</v>
      </c>
      <c r="AF121" s="109">
        <v>7137</v>
      </c>
      <c r="AG121" s="110">
        <v>7201</v>
      </c>
    </row>
    <row r="122" spans="2:33" x14ac:dyDescent="0.25">
      <c r="B122" s="112" t="s">
        <v>232</v>
      </c>
      <c r="C122" s="113"/>
      <c r="D122" s="113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>
        <v>45510</v>
      </c>
      <c r="W122" s="114">
        <v>45510</v>
      </c>
      <c r="X122" s="114"/>
      <c r="Y122" s="114"/>
      <c r="Z122" s="114"/>
      <c r="AA122" s="114">
        <v>478410</v>
      </c>
      <c r="AB122" s="114"/>
      <c r="AC122" s="114">
        <v>478410</v>
      </c>
      <c r="AD122" s="114"/>
      <c r="AE122" s="114">
        <v>37024</v>
      </c>
      <c r="AF122" s="114">
        <v>37024</v>
      </c>
      <c r="AG122" s="115">
        <v>560944</v>
      </c>
    </row>
    <row r="123" spans="2:33" ht="15.75" thickBot="1" x14ac:dyDescent="0.3">
      <c r="B123" s="116" t="s">
        <v>233</v>
      </c>
      <c r="C123" s="117"/>
      <c r="D123" s="117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>
        <v>400</v>
      </c>
      <c r="W123" s="118">
        <v>400</v>
      </c>
      <c r="X123" s="118"/>
      <c r="Y123" s="118"/>
      <c r="Z123" s="118"/>
      <c r="AA123" s="118">
        <v>143523</v>
      </c>
      <c r="AB123" s="118"/>
      <c r="AC123" s="118">
        <v>143523</v>
      </c>
      <c r="AD123" s="118"/>
      <c r="AE123" s="118">
        <v>7137</v>
      </c>
      <c r="AF123" s="118">
        <v>7137</v>
      </c>
      <c r="AG123" s="119">
        <v>151060</v>
      </c>
    </row>
    <row r="124" spans="2:33" ht="15.75" thickTop="1" x14ac:dyDescent="0.25">
      <c r="B124" s="120" t="s">
        <v>234</v>
      </c>
      <c r="C124" s="121"/>
      <c r="D124" s="121"/>
      <c r="E124" s="122">
        <v>3536400</v>
      </c>
      <c r="F124" s="122">
        <v>10000</v>
      </c>
      <c r="G124" s="123">
        <v>3546400</v>
      </c>
      <c r="H124" s="122">
        <v>14341</v>
      </c>
      <c r="I124" s="122">
        <v>60000</v>
      </c>
      <c r="J124" s="123">
        <v>74341</v>
      </c>
      <c r="K124" s="122">
        <f>K88+K50</f>
        <v>11124</v>
      </c>
      <c r="L124" s="122">
        <v>26050</v>
      </c>
      <c r="M124" s="123">
        <f>M88+M50</f>
        <v>37174</v>
      </c>
      <c r="N124" s="122">
        <v>198150</v>
      </c>
      <c r="O124" s="122">
        <v>113877</v>
      </c>
      <c r="P124" s="122">
        <v>574635</v>
      </c>
      <c r="Q124" s="123">
        <v>688512</v>
      </c>
      <c r="R124" s="122">
        <v>364</v>
      </c>
      <c r="S124" s="122">
        <v>10147</v>
      </c>
      <c r="T124" s="123">
        <v>10511</v>
      </c>
      <c r="U124" s="122">
        <v>56064</v>
      </c>
      <c r="V124" s="122">
        <v>882444</v>
      </c>
      <c r="W124" s="123">
        <v>938508</v>
      </c>
      <c r="X124" s="122">
        <v>4300000</v>
      </c>
      <c r="Y124" s="122">
        <v>2429000</v>
      </c>
      <c r="Z124" s="123">
        <v>6729000</v>
      </c>
      <c r="AA124" s="122">
        <v>3048295</v>
      </c>
      <c r="AB124" s="122">
        <v>2583535</v>
      </c>
      <c r="AC124" s="123">
        <v>5631830</v>
      </c>
      <c r="AD124" s="122">
        <f>AD122+AD114+AD110+AD106+AD102+AD94+AD88+AD78+AD72+AD68+AD62+AD58+AD50</f>
        <v>231423</v>
      </c>
      <c r="AE124" s="122">
        <f>AE122+AE114+AE110+AE106+AE102+AE94+AE88+AE78+AE72+AE68+AE62+AE58+AE50</f>
        <v>2945278</v>
      </c>
      <c r="AF124" s="123">
        <f>SUM(AD124:AE124)</f>
        <v>3176701</v>
      </c>
      <c r="AG124" s="124">
        <v>21031127</v>
      </c>
    </row>
    <row r="125" spans="2:33" ht="15.75" thickBot="1" x14ac:dyDescent="0.3">
      <c r="B125" s="125" t="s">
        <v>235</v>
      </c>
      <c r="C125" s="126"/>
      <c r="D125" s="126"/>
      <c r="E125" s="127"/>
      <c r="F125" s="127">
        <v>39.42</v>
      </c>
      <c r="G125" s="128">
        <v>39.42</v>
      </c>
      <c r="H125" s="127">
        <v>954.8</v>
      </c>
      <c r="I125" s="127">
        <v>135</v>
      </c>
      <c r="J125" s="128">
        <v>1089.8</v>
      </c>
      <c r="K125" s="127">
        <v>88.759999999999991</v>
      </c>
      <c r="L125" s="127">
        <v>55.5</v>
      </c>
      <c r="M125" s="128">
        <v>144.26</v>
      </c>
      <c r="N125" s="127">
        <v>1980</v>
      </c>
      <c r="O125" s="127">
        <v>559.39</v>
      </c>
      <c r="P125" s="127"/>
      <c r="Q125" s="128">
        <v>559.39</v>
      </c>
      <c r="R125" s="127"/>
      <c r="S125" s="127"/>
      <c r="T125" s="128"/>
      <c r="U125" s="127"/>
      <c r="V125" s="127">
        <v>8499.9</v>
      </c>
      <c r="W125" s="128">
        <v>8499.9</v>
      </c>
      <c r="X125" s="127">
        <v>8600</v>
      </c>
      <c r="Y125" s="127">
        <v>100</v>
      </c>
      <c r="Z125" s="128">
        <v>8700</v>
      </c>
      <c r="AA125" s="127">
        <v>339315</v>
      </c>
      <c r="AB125" s="127">
        <v>366917.11</v>
      </c>
      <c r="AC125" s="128">
        <v>706232.11</v>
      </c>
      <c r="AD125" s="127">
        <f>AD123+AD115+AD111+AD107+AD103+AD95+AD89+AD79+AD73+AD69+AD63+AD59+AD51</f>
        <v>37796.53</v>
      </c>
      <c r="AE125" s="127">
        <f>AE123+AE115+AE111+AE107+AE103+AE95+AE89+AE79+AE73+AE69+AE63+AE59+AE51</f>
        <v>23087.609999999997</v>
      </c>
      <c r="AF125" s="128">
        <f>SUM(AD125:AE125)</f>
        <v>60884.14</v>
      </c>
      <c r="AG125" s="129">
        <v>788129.0199999999</v>
      </c>
    </row>
  </sheetData>
  <mergeCells count="22">
    <mergeCell ref="L6:O6"/>
    <mergeCell ref="P6:P7"/>
    <mergeCell ref="Q6:Q7"/>
    <mergeCell ref="B42:B43"/>
    <mergeCell ref="C42:C43"/>
    <mergeCell ref="D42:D43"/>
    <mergeCell ref="E42:G42"/>
    <mergeCell ref="H42:J42"/>
    <mergeCell ref="K42:M42"/>
    <mergeCell ref="B6:B7"/>
    <mergeCell ref="C6:C7"/>
    <mergeCell ref="D6:G6"/>
    <mergeCell ref="H6:H7"/>
    <mergeCell ref="I6:J6"/>
    <mergeCell ref="K6:K7"/>
    <mergeCell ref="AG42:AG43"/>
    <mergeCell ref="O42:Q42"/>
    <mergeCell ref="R42:T42"/>
    <mergeCell ref="U42:W42"/>
    <mergeCell ref="X42:Z42"/>
    <mergeCell ref="AA42:AC42"/>
    <mergeCell ref="AD42:AF4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2"/>
  <sheetViews>
    <sheetView workbookViewId="0">
      <selection activeCell="D2" sqref="D2"/>
    </sheetView>
  </sheetViews>
  <sheetFormatPr baseColWidth="10" defaultRowHeight="15" x14ac:dyDescent="0.25"/>
  <cols>
    <col min="2" max="2" width="13.28515625" customWidth="1"/>
    <col min="7" max="7" width="12.7109375" customWidth="1"/>
    <col min="9" max="9" width="14" customWidth="1"/>
    <col min="12" max="12" width="13.5703125" customWidth="1"/>
    <col min="17" max="17" width="12.85546875" customWidth="1"/>
  </cols>
  <sheetData>
    <row r="2" spans="2:17" ht="15.75" x14ac:dyDescent="0.3">
      <c r="D2" s="1" t="s">
        <v>84</v>
      </c>
    </row>
    <row r="4" spans="2:17" ht="15.75" thickBot="1" x14ac:dyDescent="0.3"/>
    <row r="5" spans="2:17" x14ac:dyDescent="0.25">
      <c r="B5" s="241" t="s">
        <v>0</v>
      </c>
      <c r="C5" s="243" t="s">
        <v>1</v>
      </c>
      <c r="D5" s="245" t="s">
        <v>157</v>
      </c>
      <c r="E5" s="243" t="s">
        <v>290</v>
      </c>
      <c r="F5" s="243"/>
      <c r="G5" s="243"/>
      <c r="H5" s="243"/>
      <c r="I5" s="243" t="s">
        <v>291</v>
      </c>
      <c r="J5" s="243"/>
      <c r="K5" s="243"/>
      <c r="L5" s="243"/>
      <c r="M5" s="243" t="s">
        <v>292</v>
      </c>
      <c r="N5" s="243"/>
      <c r="O5" s="243"/>
      <c r="P5" s="243"/>
      <c r="Q5" s="239" t="s">
        <v>122</v>
      </c>
    </row>
    <row r="6" spans="2:17" ht="48.75" customHeight="1" x14ac:dyDescent="0.25">
      <c r="B6" s="242"/>
      <c r="C6" s="244"/>
      <c r="D6" s="246"/>
      <c r="E6" s="156" t="s">
        <v>241</v>
      </c>
      <c r="F6" s="156" t="s">
        <v>242</v>
      </c>
      <c r="G6" s="156" t="s">
        <v>243</v>
      </c>
      <c r="H6" s="156" t="s">
        <v>244</v>
      </c>
      <c r="I6" s="156" t="s">
        <v>245</v>
      </c>
      <c r="J6" s="156" t="s">
        <v>246</v>
      </c>
      <c r="K6" s="156" t="s">
        <v>247</v>
      </c>
      <c r="L6" s="156" t="s">
        <v>248</v>
      </c>
      <c r="M6" s="156" t="s">
        <v>249</v>
      </c>
      <c r="N6" s="156" t="s">
        <v>250</v>
      </c>
      <c r="O6" s="156" t="s">
        <v>251</v>
      </c>
      <c r="P6" s="156" t="s">
        <v>252</v>
      </c>
      <c r="Q6" s="240"/>
    </row>
    <row r="7" spans="2:17" x14ac:dyDescent="0.25">
      <c r="B7" s="132" t="s">
        <v>4</v>
      </c>
      <c r="C7" s="133" t="s">
        <v>5</v>
      </c>
      <c r="D7" s="134" t="s">
        <v>238</v>
      </c>
      <c r="E7" s="135">
        <v>13</v>
      </c>
      <c r="F7" s="135"/>
      <c r="G7" s="135">
        <v>739</v>
      </c>
      <c r="H7" s="135"/>
      <c r="I7" s="135"/>
      <c r="J7" s="135"/>
      <c r="K7" s="135"/>
      <c r="L7" s="135"/>
      <c r="M7" s="135"/>
      <c r="N7" s="135"/>
      <c r="O7" s="135"/>
      <c r="P7" s="135"/>
      <c r="Q7" s="136">
        <v>752</v>
      </c>
    </row>
    <row r="8" spans="2:17" x14ac:dyDescent="0.25">
      <c r="B8" s="132"/>
      <c r="C8" s="133"/>
      <c r="D8" s="137" t="s">
        <v>253</v>
      </c>
      <c r="E8" s="138">
        <v>17492</v>
      </c>
      <c r="F8" s="138"/>
      <c r="G8" s="138">
        <v>644615</v>
      </c>
      <c r="H8" s="138"/>
      <c r="I8" s="138"/>
      <c r="J8" s="138"/>
      <c r="K8" s="138"/>
      <c r="L8" s="138"/>
      <c r="M8" s="138"/>
      <c r="N8" s="138"/>
      <c r="O8" s="138"/>
      <c r="P8" s="138"/>
      <c r="Q8" s="139">
        <v>662107</v>
      </c>
    </row>
    <row r="9" spans="2:17" x14ac:dyDescent="0.25">
      <c r="B9" s="132"/>
      <c r="C9" s="133" t="s">
        <v>6</v>
      </c>
      <c r="D9" s="134" t="s">
        <v>238</v>
      </c>
      <c r="E9" s="135">
        <v>41</v>
      </c>
      <c r="F9" s="135"/>
      <c r="G9" s="135">
        <v>758</v>
      </c>
      <c r="H9" s="135"/>
      <c r="I9" s="135"/>
      <c r="J9" s="135"/>
      <c r="K9" s="135"/>
      <c r="L9" s="135">
        <v>2</v>
      </c>
      <c r="M9" s="135"/>
      <c r="N9" s="135"/>
      <c r="O9" s="135"/>
      <c r="P9" s="135"/>
      <c r="Q9" s="136">
        <v>801</v>
      </c>
    </row>
    <row r="10" spans="2:17" x14ac:dyDescent="0.25">
      <c r="B10" s="132"/>
      <c r="C10" s="133"/>
      <c r="D10" s="137" t="s">
        <v>253</v>
      </c>
      <c r="E10" s="138">
        <v>84499</v>
      </c>
      <c r="F10" s="138"/>
      <c r="G10" s="138">
        <v>485543</v>
      </c>
      <c r="H10" s="138"/>
      <c r="I10" s="138"/>
      <c r="J10" s="138"/>
      <c r="K10" s="138"/>
      <c r="L10" s="138">
        <v>308</v>
      </c>
      <c r="M10" s="138"/>
      <c r="N10" s="138"/>
      <c r="O10" s="138"/>
      <c r="P10" s="138"/>
      <c r="Q10" s="139">
        <v>570350</v>
      </c>
    </row>
    <row r="11" spans="2:17" x14ac:dyDescent="0.25">
      <c r="B11" s="132"/>
      <c r="C11" s="133" t="s">
        <v>7</v>
      </c>
      <c r="D11" s="134" t="s">
        <v>238</v>
      </c>
      <c r="E11" s="135">
        <v>61</v>
      </c>
      <c r="F11" s="135"/>
      <c r="G11" s="135">
        <v>1391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6">
        <v>1452</v>
      </c>
    </row>
    <row r="12" spans="2:17" x14ac:dyDescent="0.25">
      <c r="B12" s="132"/>
      <c r="C12" s="133"/>
      <c r="D12" s="137" t="s">
        <v>253</v>
      </c>
      <c r="E12" s="138">
        <v>180172</v>
      </c>
      <c r="F12" s="138"/>
      <c r="G12" s="138">
        <v>953122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9">
        <v>1133294</v>
      </c>
    </row>
    <row r="13" spans="2:17" x14ac:dyDescent="0.25">
      <c r="B13" s="132"/>
      <c r="C13" s="133" t="s">
        <v>8</v>
      </c>
      <c r="D13" s="134" t="s">
        <v>238</v>
      </c>
      <c r="E13" s="135">
        <v>50</v>
      </c>
      <c r="F13" s="135"/>
      <c r="G13" s="135">
        <v>1037</v>
      </c>
      <c r="H13" s="135">
        <v>3</v>
      </c>
      <c r="I13" s="135"/>
      <c r="J13" s="135"/>
      <c r="K13" s="135"/>
      <c r="L13" s="135">
        <v>1</v>
      </c>
      <c r="M13" s="135"/>
      <c r="N13" s="135"/>
      <c r="O13" s="135"/>
      <c r="P13" s="135"/>
      <c r="Q13" s="136">
        <v>1091</v>
      </c>
    </row>
    <row r="14" spans="2:17" x14ac:dyDescent="0.25">
      <c r="B14" s="132"/>
      <c r="C14" s="133"/>
      <c r="D14" s="137" t="s">
        <v>253</v>
      </c>
      <c r="E14" s="138">
        <v>112257</v>
      </c>
      <c r="F14" s="138"/>
      <c r="G14" s="138">
        <v>805286</v>
      </c>
      <c r="H14" s="138">
        <v>3118</v>
      </c>
      <c r="I14" s="138"/>
      <c r="J14" s="138"/>
      <c r="K14" s="138"/>
      <c r="L14" s="138">
        <v>22346</v>
      </c>
      <c r="M14" s="138"/>
      <c r="N14" s="138"/>
      <c r="O14" s="138"/>
      <c r="P14" s="138"/>
      <c r="Q14" s="139">
        <v>943007</v>
      </c>
    </row>
    <row r="15" spans="2:17" x14ac:dyDescent="0.25">
      <c r="B15" s="132"/>
      <c r="C15" s="133" t="s">
        <v>9</v>
      </c>
      <c r="D15" s="134" t="s">
        <v>238</v>
      </c>
      <c r="E15" s="135">
        <v>36</v>
      </c>
      <c r="F15" s="135"/>
      <c r="G15" s="135">
        <v>776</v>
      </c>
      <c r="H15" s="135">
        <v>1</v>
      </c>
      <c r="I15" s="135"/>
      <c r="J15" s="135"/>
      <c r="K15" s="135"/>
      <c r="L15" s="135"/>
      <c r="M15" s="135"/>
      <c r="N15" s="135"/>
      <c r="O15" s="135"/>
      <c r="P15" s="135"/>
      <c r="Q15" s="136">
        <v>813</v>
      </c>
    </row>
    <row r="16" spans="2:17" x14ac:dyDescent="0.25">
      <c r="B16" s="132"/>
      <c r="C16" s="133"/>
      <c r="D16" s="137" t="s">
        <v>253</v>
      </c>
      <c r="E16" s="138">
        <v>119929</v>
      </c>
      <c r="F16" s="138"/>
      <c r="G16" s="138">
        <v>661481</v>
      </c>
      <c r="H16" s="138">
        <v>251</v>
      </c>
      <c r="I16" s="138"/>
      <c r="J16" s="138"/>
      <c r="K16" s="138"/>
      <c r="L16" s="138"/>
      <c r="M16" s="138"/>
      <c r="N16" s="138"/>
      <c r="O16" s="138"/>
      <c r="P16" s="138"/>
      <c r="Q16" s="139">
        <v>781661</v>
      </c>
    </row>
    <row r="17" spans="2:17" x14ac:dyDescent="0.25">
      <c r="B17" s="132"/>
      <c r="C17" s="133" t="s">
        <v>10</v>
      </c>
      <c r="D17" s="134" t="s">
        <v>238</v>
      </c>
      <c r="E17" s="135">
        <v>117</v>
      </c>
      <c r="F17" s="135"/>
      <c r="G17" s="135">
        <v>753</v>
      </c>
      <c r="H17" s="135">
        <v>1</v>
      </c>
      <c r="I17" s="135"/>
      <c r="J17" s="135"/>
      <c r="K17" s="135">
        <v>1</v>
      </c>
      <c r="L17" s="135"/>
      <c r="M17" s="135"/>
      <c r="N17" s="135"/>
      <c r="O17" s="135"/>
      <c r="P17" s="135"/>
      <c r="Q17" s="136">
        <v>872</v>
      </c>
    </row>
    <row r="18" spans="2:17" x14ac:dyDescent="0.25">
      <c r="B18" s="132"/>
      <c r="C18" s="133"/>
      <c r="D18" s="137" t="s">
        <v>253</v>
      </c>
      <c r="E18" s="138">
        <v>506699</v>
      </c>
      <c r="F18" s="138"/>
      <c r="G18" s="138">
        <v>670269</v>
      </c>
      <c r="H18" s="138">
        <v>354</v>
      </c>
      <c r="I18" s="138"/>
      <c r="J18" s="138"/>
      <c r="K18" s="138">
        <v>65751</v>
      </c>
      <c r="L18" s="138"/>
      <c r="M18" s="138"/>
      <c r="N18" s="138"/>
      <c r="O18" s="138"/>
      <c r="P18" s="138"/>
      <c r="Q18" s="139">
        <v>1243073</v>
      </c>
    </row>
    <row r="19" spans="2:17" x14ac:dyDescent="0.25">
      <c r="B19" s="132"/>
      <c r="C19" s="133" t="s">
        <v>11</v>
      </c>
      <c r="D19" s="134" t="s">
        <v>238</v>
      </c>
      <c r="E19" s="135">
        <v>139</v>
      </c>
      <c r="F19" s="135"/>
      <c r="G19" s="135">
        <v>303</v>
      </c>
      <c r="H19" s="135">
        <v>1</v>
      </c>
      <c r="I19" s="135"/>
      <c r="J19" s="135"/>
      <c r="K19" s="135">
        <v>3</v>
      </c>
      <c r="L19" s="135"/>
      <c r="M19" s="135"/>
      <c r="N19" s="135"/>
      <c r="O19" s="135"/>
      <c r="P19" s="135"/>
      <c r="Q19" s="136">
        <v>446</v>
      </c>
    </row>
    <row r="20" spans="2:17" x14ac:dyDescent="0.25">
      <c r="B20" s="132"/>
      <c r="C20" s="133"/>
      <c r="D20" s="137" t="s">
        <v>253</v>
      </c>
      <c r="E20" s="138">
        <v>325024</v>
      </c>
      <c r="F20" s="138"/>
      <c r="G20" s="138">
        <v>180878</v>
      </c>
      <c r="H20" s="138">
        <v>434</v>
      </c>
      <c r="I20" s="138"/>
      <c r="J20" s="138"/>
      <c r="K20" s="138">
        <v>60113</v>
      </c>
      <c r="L20" s="138"/>
      <c r="M20" s="138"/>
      <c r="N20" s="138"/>
      <c r="O20" s="138"/>
      <c r="P20" s="138"/>
      <c r="Q20" s="139">
        <v>566449</v>
      </c>
    </row>
    <row r="21" spans="2:17" x14ac:dyDescent="0.25">
      <c r="B21" s="132"/>
      <c r="C21" s="133" t="s">
        <v>12</v>
      </c>
      <c r="D21" s="134" t="s">
        <v>238</v>
      </c>
      <c r="E21" s="135">
        <v>101</v>
      </c>
      <c r="F21" s="135"/>
      <c r="G21" s="135">
        <v>1155</v>
      </c>
      <c r="H21" s="135">
        <v>1</v>
      </c>
      <c r="I21" s="135"/>
      <c r="J21" s="135"/>
      <c r="K21" s="135"/>
      <c r="L21" s="135"/>
      <c r="M21" s="135"/>
      <c r="N21" s="135"/>
      <c r="O21" s="135"/>
      <c r="P21" s="135"/>
      <c r="Q21" s="136">
        <v>1257</v>
      </c>
    </row>
    <row r="22" spans="2:17" x14ac:dyDescent="0.25">
      <c r="B22" s="132"/>
      <c r="C22" s="133"/>
      <c r="D22" s="137" t="s">
        <v>253</v>
      </c>
      <c r="E22" s="138">
        <v>269679</v>
      </c>
      <c r="F22" s="138"/>
      <c r="G22" s="138">
        <v>868612</v>
      </c>
      <c r="H22" s="138">
        <v>509</v>
      </c>
      <c r="I22" s="138"/>
      <c r="J22" s="138"/>
      <c r="K22" s="138"/>
      <c r="L22" s="138"/>
      <c r="M22" s="138"/>
      <c r="N22" s="138"/>
      <c r="O22" s="138"/>
      <c r="P22" s="138"/>
      <c r="Q22" s="139">
        <v>1138800</v>
      </c>
    </row>
    <row r="23" spans="2:17" x14ac:dyDescent="0.25">
      <c r="B23" s="140" t="s">
        <v>254</v>
      </c>
      <c r="C23" s="141"/>
      <c r="D23" s="141"/>
      <c r="E23" s="142">
        <v>558</v>
      </c>
      <c r="F23" s="142"/>
      <c r="G23" s="142">
        <v>6912</v>
      </c>
      <c r="H23" s="142">
        <v>7</v>
      </c>
      <c r="I23" s="142"/>
      <c r="J23" s="142"/>
      <c r="K23" s="142">
        <v>4</v>
      </c>
      <c r="L23" s="142">
        <v>3</v>
      </c>
      <c r="M23" s="142"/>
      <c r="N23" s="142"/>
      <c r="O23" s="142"/>
      <c r="P23" s="142"/>
      <c r="Q23" s="143">
        <v>7484</v>
      </c>
    </row>
    <row r="24" spans="2:17" x14ac:dyDescent="0.25">
      <c r="B24" s="144" t="s">
        <v>255</v>
      </c>
      <c r="C24" s="145"/>
      <c r="D24" s="145"/>
      <c r="E24" s="146">
        <v>1615751</v>
      </c>
      <c r="F24" s="146"/>
      <c r="G24" s="146">
        <v>5269806</v>
      </c>
      <c r="H24" s="146">
        <v>4666</v>
      </c>
      <c r="I24" s="146"/>
      <c r="J24" s="146"/>
      <c r="K24" s="146">
        <v>125864</v>
      </c>
      <c r="L24" s="146">
        <v>22654</v>
      </c>
      <c r="M24" s="146"/>
      <c r="N24" s="146"/>
      <c r="O24" s="146"/>
      <c r="P24" s="146"/>
      <c r="Q24" s="147">
        <v>7038741</v>
      </c>
    </row>
    <row r="25" spans="2:17" x14ac:dyDescent="0.25">
      <c r="B25" s="132" t="s">
        <v>14</v>
      </c>
      <c r="C25" s="133" t="s">
        <v>15</v>
      </c>
      <c r="D25" s="134" t="s">
        <v>238</v>
      </c>
      <c r="E25" s="135">
        <v>311</v>
      </c>
      <c r="F25" s="135">
        <v>121</v>
      </c>
      <c r="G25" s="135">
        <v>99</v>
      </c>
      <c r="H25" s="135">
        <v>11</v>
      </c>
      <c r="I25" s="135"/>
      <c r="J25" s="135">
        <v>7</v>
      </c>
      <c r="K25" s="135">
        <v>5</v>
      </c>
      <c r="L25" s="135"/>
      <c r="M25" s="135">
        <v>1</v>
      </c>
      <c r="N25" s="135"/>
      <c r="O25" s="135">
        <v>19</v>
      </c>
      <c r="P25" s="135"/>
      <c r="Q25" s="136">
        <v>574</v>
      </c>
    </row>
    <row r="26" spans="2:17" x14ac:dyDescent="0.25">
      <c r="B26" s="132"/>
      <c r="C26" s="133"/>
      <c r="D26" s="137" t="s">
        <v>253</v>
      </c>
      <c r="E26" s="138">
        <v>798740</v>
      </c>
      <c r="F26" s="138">
        <v>377153</v>
      </c>
      <c r="G26" s="138">
        <v>117298</v>
      </c>
      <c r="H26" s="138">
        <v>1383</v>
      </c>
      <c r="I26" s="138"/>
      <c r="J26" s="138">
        <v>23779</v>
      </c>
      <c r="K26" s="138">
        <v>131350</v>
      </c>
      <c r="L26" s="138"/>
      <c r="M26" s="138">
        <v>604</v>
      </c>
      <c r="N26" s="138"/>
      <c r="O26" s="138">
        <v>16070</v>
      </c>
      <c r="P26" s="138"/>
      <c r="Q26" s="139">
        <v>1466377</v>
      </c>
    </row>
    <row r="27" spans="2:17" x14ac:dyDescent="0.25">
      <c r="B27" s="132"/>
      <c r="C27" s="133" t="s">
        <v>16</v>
      </c>
      <c r="D27" s="134" t="s">
        <v>238</v>
      </c>
      <c r="E27" s="135">
        <v>176</v>
      </c>
      <c r="F27" s="135">
        <v>113</v>
      </c>
      <c r="G27" s="135">
        <v>54</v>
      </c>
      <c r="H27" s="135">
        <v>4</v>
      </c>
      <c r="I27" s="135"/>
      <c r="J27" s="135">
        <v>1</v>
      </c>
      <c r="K27" s="135">
        <v>3</v>
      </c>
      <c r="L27" s="135"/>
      <c r="M27" s="135">
        <v>1</v>
      </c>
      <c r="N27" s="135"/>
      <c r="O27" s="135">
        <v>13</v>
      </c>
      <c r="P27" s="135"/>
      <c r="Q27" s="136">
        <v>365</v>
      </c>
    </row>
    <row r="28" spans="2:17" x14ac:dyDescent="0.25">
      <c r="B28" s="132"/>
      <c r="C28" s="133"/>
      <c r="D28" s="137" t="s">
        <v>253</v>
      </c>
      <c r="E28" s="138">
        <v>851376</v>
      </c>
      <c r="F28" s="138">
        <v>436452</v>
      </c>
      <c r="G28" s="138">
        <v>73449</v>
      </c>
      <c r="H28" s="138">
        <v>115</v>
      </c>
      <c r="I28" s="138"/>
      <c r="J28" s="138">
        <v>2297</v>
      </c>
      <c r="K28" s="138">
        <v>58056</v>
      </c>
      <c r="L28" s="138"/>
      <c r="M28" s="138">
        <v>2185</v>
      </c>
      <c r="N28" s="138"/>
      <c r="O28" s="138">
        <v>832</v>
      </c>
      <c r="P28" s="138"/>
      <c r="Q28" s="139">
        <v>1424762</v>
      </c>
    </row>
    <row r="29" spans="2:17" x14ac:dyDescent="0.25">
      <c r="B29" s="132"/>
      <c r="C29" s="133" t="s">
        <v>17</v>
      </c>
      <c r="D29" s="134" t="s">
        <v>238</v>
      </c>
      <c r="E29" s="135">
        <v>205</v>
      </c>
      <c r="F29" s="135">
        <v>144</v>
      </c>
      <c r="G29" s="135">
        <v>105</v>
      </c>
      <c r="H29" s="135">
        <v>9</v>
      </c>
      <c r="I29" s="135"/>
      <c r="J29" s="135">
        <v>2</v>
      </c>
      <c r="K29" s="135">
        <v>0</v>
      </c>
      <c r="L29" s="135"/>
      <c r="M29" s="135">
        <v>3</v>
      </c>
      <c r="N29" s="135"/>
      <c r="O29" s="135">
        <v>14</v>
      </c>
      <c r="P29" s="135"/>
      <c r="Q29" s="136">
        <v>482</v>
      </c>
    </row>
    <row r="30" spans="2:17" x14ac:dyDescent="0.25">
      <c r="B30" s="132"/>
      <c r="C30" s="133"/>
      <c r="D30" s="137" t="s">
        <v>253</v>
      </c>
      <c r="E30" s="138">
        <v>862178</v>
      </c>
      <c r="F30" s="138">
        <v>540171</v>
      </c>
      <c r="G30" s="138">
        <v>126046</v>
      </c>
      <c r="H30" s="138">
        <v>2924</v>
      </c>
      <c r="I30" s="138"/>
      <c r="J30" s="138">
        <v>3709</v>
      </c>
      <c r="K30" s="138">
        <v>0</v>
      </c>
      <c r="L30" s="138"/>
      <c r="M30" s="138">
        <v>7266</v>
      </c>
      <c r="N30" s="138"/>
      <c r="O30" s="138">
        <v>31165</v>
      </c>
      <c r="P30" s="138"/>
      <c r="Q30" s="139">
        <v>1573459</v>
      </c>
    </row>
    <row r="31" spans="2:17" x14ac:dyDescent="0.25">
      <c r="B31" s="140" t="s">
        <v>256</v>
      </c>
      <c r="C31" s="141"/>
      <c r="D31" s="141"/>
      <c r="E31" s="142">
        <v>692</v>
      </c>
      <c r="F31" s="142">
        <v>378</v>
      </c>
      <c r="G31" s="142">
        <v>258</v>
      </c>
      <c r="H31" s="142">
        <v>24</v>
      </c>
      <c r="I31" s="142"/>
      <c r="J31" s="142">
        <v>10</v>
      </c>
      <c r="K31" s="142">
        <v>8</v>
      </c>
      <c r="L31" s="142"/>
      <c r="M31" s="142">
        <v>5</v>
      </c>
      <c r="N31" s="142"/>
      <c r="O31" s="142">
        <v>46</v>
      </c>
      <c r="P31" s="142"/>
      <c r="Q31" s="143">
        <v>1421</v>
      </c>
    </row>
    <row r="32" spans="2:17" x14ac:dyDescent="0.25">
      <c r="B32" s="144" t="s">
        <v>257</v>
      </c>
      <c r="C32" s="145"/>
      <c r="D32" s="145"/>
      <c r="E32" s="146">
        <v>2512294</v>
      </c>
      <c r="F32" s="146">
        <v>1353776</v>
      </c>
      <c r="G32" s="146">
        <v>316793</v>
      </c>
      <c r="H32" s="146">
        <v>4422</v>
      </c>
      <c r="I32" s="146"/>
      <c r="J32" s="146">
        <v>29785</v>
      </c>
      <c r="K32" s="146">
        <v>189406</v>
      </c>
      <c r="L32" s="146"/>
      <c r="M32" s="146">
        <v>10055</v>
      </c>
      <c r="N32" s="146"/>
      <c r="O32" s="146">
        <v>48067</v>
      </c>
      <c r="P32" s="146"/>
      <c r="Q32" s="147">
        <v>4464598</v>
      </c>
    </row>
    <row r="33" spans="2:17" x14ac:dyDescent="0.25">
      <c r="B33" s="132" t="s">
        <v>19</v>
      </c>
      <c r="C33" s="133" t="s">
        <v>19</v>
      </c>
      <c r="D33" s="134" t="s">
        <v>238</v>
      </c>
      <c r="E33" s="135"/>
      <c r="F33" s="135"/>
      <c r="G33" s="135">
        <v>1</v>
      </c>
      <c r="H33" s="135"/>
      <c r="I33" s="135">
        <v>59</v>
      </c>
      <c r="J33" s="135"/>
      <c r="K33" s="135">
        <v>11</v>
      </c>
      <c r="L33" s="135"/>
      <c r="M33" s="135">
        <v>17</v>
      </c>
      <c r="N33" s="135">
        <v>3</v>
      </c>
      <c r="O33" s="135"/>
      <c r="P33" s="135">
        <v>17</v>
      </c>
      <c r="Q33" s="136">
        <v>108</v>
      </c>
    </row>
    <row r="34" spans="2:17" x14ac:dyDescent="0.25">
      <c r="B34" s="132"/>
      <c r="C34" s="133"/>
      <c r="D34" s="137" t="s">
        <v>253</v>
      </c>
      <c r="E34" s="138"/>
      <c r="F34" s="138"/>
      <c r="G34" s="138">
        <v>604</v>
      </c>
      <c r="H34" s="138"/>
      <c r="I34" s="138">
        <v>734390</v>
      </c>
      <c r="J34" s="138"/>
      <c r="K34" s="138">
        <v>210143</v>
      </c>
      <c r="L34" s="138"/>
      <c r="M34" s="138">
        <v>30420</v>
      </c>
      <c r="N34" s="138">
        <v>3525</v>
      </c>
      <c r="O34" s="138"/>
      <c r="P34" s="138">
        <v>32200</v>
      </c>
      <c r="Q34" s="139">
        <v>1011282</v>
      </c>
    </row>
    <row r="35" spans="2:17" x14ac:dyDescent="0.25">
      <c r="B35" s="140" t="s">
        <v>258</v>
      </c>
      <c r="C35" s="141"/>
      <c r="D35" s="141"/>
      <c r="E35" s="142"/>
      <c r="F35" s="142"/>
      <c r="G35" s="142">
        <v>1</v>
      </c>
      <c r="H35" s="142"/>
      <c r="I35" s="142">
        <v>59</v>
      </c>
      <c r="J35" s="142"/>
      <c r="K35" s="142">
        <v>11</v>
      </c>
      <c r="L35" s="142"/>
      <c r="M35" s="142">
        <v>17</v>
      </c>
      <c r="N35" s="142">
        <v>3</v>
      </c>
      <c r="O35" s="142"/>
      <c r="P35" s="142">
        <v>17</v>
      </c>
      <c r="Q35" s="143">
        <v>108</v>
      </c>
    </row>
    <row r="36" spans="2:17" x14ac:dyDescent="0.25">
      <c r="B36" s="144" t="s">
        <v>259</v>
      </c>
      <c r="C36" s="145"/>
      <c r="D36" s="145"/>
      <c r="E36" s="146"/>
      <c r="F36" s="146"/>
      <c r="G36" s="146">
        <v>604</v>
      </c>
      <c r="H36" s="146"/>
      <c r="I36" s="146">
        <v>734390</v>
      </c>
      <c r="J36" s="146"/>
      <c r="K36" s="146">
        <v>210143</v>
      </c>
      <c r="L36" s="146"/>
      <c r="M36" s="146">
        <v>30420</v>
      </c>
      <c r="N36" s="146">
        <v>3525</v>
      </c>
      <c r="O36" s="146"/>
      <c r="P36" s="146">
        <v>32200</v>
      </c>
      <c r="Q36" s="147">
        <v>1011282</v>
      </c>
    </row>
    <row r="37" spans="2:17" x14ac:dyDescent="0.25">
      <c r="B37" s="132" t="s">
        <v>21</v>
      </c>
      <c r="C37" s="133" t="s">
        <v>21</v>
      </c>
      <c r="D37" s="134" t="s">
        <v>238</v>
      </c>
      <c r="E37" s="135"/>
      <c r="F37" s="135"/>
      <c r="G37" s="135">
        <v>2033</v>
      </c>
      <c r="H37" s="135">
        <v>5</v>
      </c>
      <c r="I37" s="135"/>
      <c r="J37" s="135"/>
      <c r="K37" s="135"/>
      <c r="L37" s="135">
        <v>4</v>
      </c>
      <c r="M37" s="135">
        <v>25</v>
      </c>
      <c r="N37" s="135"/>
      <c r="O37" s="135"/>
      <c r="P37" s="135"/>
      <c r="Q37" s="136">
        <v>2067</v>
      </c>
    </row>
    <row r="38" spans="2:17" x14ac:dyDescent="0.25">
      <c r="B38" s="132"/>
      <c r="C38" s="133"/>
      <c r="D38" s="137" t="s">
        <v>253</v>
      </c>
      <c r="E38" s="138"/>
      <c r="F38" s="138"/>
      <c r="G38" s="138">
        <v>374404</v>
      </c>
      <c r="H38" s="138">
        <v>1019</v>
      </c>
      <c r="I38" s="138"/>
      <c r="J38" s="138"/>
      <c r="K38" s="138"/>
      <c r="L38" s="138">
        <v>1530</v>
      </c>
      <c r="M38" s="138">
        <v>947</v>
      </c>
      <c r="N38" s="138"/>
      <c r="O38" s="138"/>
      <c r="P38" s="138"/>
      <c r="Q38" s="139">
        <v>377900</v>
      </c>
    </row>
    <row r="39" spans="2:17" x14ac:dyDescent="0.25">
      <c r="B39" s="140" t="s">
        <v>260</v>
      </c>
      <c r="C39" s="141"/>
      <c r="D39" s="141"/>
      <c r="E39" s="142"/>
      <c r="F39" s="142"/>
      <c r="G39" s="142">
        <v>2033</v>
      </c>
      <c r="H39" s="142">
        <v>5</v>
      </c>
      <c r="I39" s="142"/>
      <c r="J39" s="142"/>
      <c r="K39" s="142"/>
      <c r="L39" s="142">
        <v>4</v>
      </c>
      <c r="M39" s="142">
        <v>25</v>
      </c>
      <c r="N39" s="142"/>
      <c r="O39" s="142"/>
      <c r="P39" s="142"/>
      <c r="Q39" s="143">
        <v>2067</v>
      </c>
    </row>
    <row r="40" spans="2:17" x14ac:dyDescent="0.25">
      <c r="B40" s="144" t="s">
        <v>261</v>
      </c>
      <c r="C40" s="145"/>
      <c r="D40" s="145"/>
      <c r="E40" s="146"/>
      <c r="F40" s="146"/>
      <c r="G40" s="146">
        <v>374404</v>
      </c>
      <c r="H40" s="146">
        <v>1019</v>
      </c>
      <c r="I40" s="146"/>
      <c r="J40" s="146"/>
      <c r="K40" s="146"/>
      <c r="L40" s="146">
        <v>1530</v>
      </c>
      <c r="M40" s="146">
        <v>947</v>
      </c>
      <c r="N40" s="146"/>
      <c r="O40" s="146"/>
      <c r="P40" s="146"/>
      <c r="Q40" s="147">
        <v>377900</v>
      </c>
    </row>
    <row r="41" spans="2:17" x14ac:dyDescent="0.25">
      <c r="B41" s="132" t="s">
        <v>23</v>
      </c>
      <c r="C41" s="133" t="s">
        <v>24</v>
      </c>
      <c r="D41" s="134" t="s">
        <v>238</v>
      </c>
      <c r="E41" s="135">
        <v>359</v>
      </c>
      <c r="F41" s="135"/>
      <c r="G41" s="135"/>
      <c r="H41" s="135">
        <v>4</v>
      </c>
      <c r="I41" s="135"/>
      <c r="J41" s="135"/>
      <c r="K41" s="135"/>
      <c r="L41" s="135">
        <v>9</v>
      </c>
      <c r="M41" s="135"/>
      <c r="N41" s="135"/>
      <c r="O41" s="135"/>
      <c r="P41" s="135"/>
      <c r="Q41" s="136">
        <v>372</v>
      </c>
    </row>
    <row r="42" spans="2:17" x14ac:dyDescent="0.25">
      <c r="B42" s="132"/>
      <c r="C42" s="133"/>
      <c r="D42" s="137" t="s">
        <v>253</v>
      </c>
      <c r="E42" s="138">
        <v>388280</v>
      </c>
      <c r="F42" s="138"/>
      <c r="G42" s="138"/>
      <c r="H42" s="138">
        <v>3251</v>
      </c>
      <c r="I42" s="138"/>
      <c r="J42" s="138"/>
      <c r="K42" s="138"/>
      <c r="L42" s="138">
        <v>9053</v>
      </c>
      <c r="M42" s="138"/>
      <c r="N42" s="138"/>
      <c r="O42" s="138"/>
      <c r="P42" s="138"/>
      <c r="Q42" s="139">
        <v>400584</v>
      </c>
    </row>
    <row r="43" spans="2:17" x14ac:dyDescent="0.25">
      <c r="B43" s="132"/>
      <c r="C43" s="133" t="s">
        <v>25</v>
      </c>
      <c r="D43" s="134" t="s">
        <v>238</v>
      </c>
      <c r="E43" s="135">
        <v>201</v>
      </c>
      <c r="F43" s="135"/>
      <c r="G43" s="135"/>
      <c r="H43" s="135">
        <v>2</v>
      </c>
      <c r="I43" s="135"/>
      <c r="J43" s="135"/>
      <c r="K43" s="135">
        <v>1</v>
      </c>
      <c r="L43" s="135">
        <v>7</v>
      </c>
      <c r="M43" s="135"/>
      <c r="N43" s="135"/>
      <c r="O43" s="135"/>
      <c r="P43" s="135"/>
      <c r="Q43" s="136">
        <v>211</v>
      </c>
    </row>
    <row r="44" spans="2:17" x14ac:dyDescent="0.25">
      <c r="B44" s="132"/>
      <c r="C44" s="133"/>
      <c r="D44" s="137" t="s">
        <v>253</v>
      </c>
      <c r="E44" s="138">
        <v>562910</v>
      </c>
      <c r="F44" s="138"/>
      <c r="G44" s="138"/>
      <c r="H44" s="138">
        <v>689</v>
      </c>
      <c r="I44" s="138"/>
      <c r="J44" s="138"/>
      <c r="K44" s="138">
        <v>1426</v>
      </c>
      <c r="L44" s="138">
        <v>7363</v>
      </c>
      <c r="M44" s="138"/>
      <c r="N44" s="138"/>
      <c r="O44" s="138"/>
      <c r="P44" s="138"/>
      <c r="Q44" s="139">
        <v>572388</v>
      </c>
    </row>
    <row r="45" spans="2:17" x14ac:dyDescent="0.25">
      <c r="B45" s="132"/>
      <c r="C45" s="133" t="s">
        <v>26</v>
      </c>
      <c r="D45" s="134" t="s">
        <v>238</v>
      </c>
      <c r="E45" s="135">
        <v>375</v>
      </c>
      <c r="F45" s="135"/>
      <c r="G45" s="135"/>
      <c r="H45" s="135">
        <v>38</v>
      </c>
      <c r="I45" s="135"/>
      <c r="J45" s="135"/>
      <c r="K45" s="135">
        <v>1</v>
      </c>
      <c r="L45" s="135">
        <v>29</v>
      </c>
      <c r="M45" s="135"/>
      <c r="N45" s="135"/>
      <c r="O45" s="135"/>
      <c r="P45" s="135"/>
      <c r="Q45" s="136">
        <v>443</v>
      </c>
    </row>
    <row r="46" spans="2:17" x14ac:dyDescent="0.25">
      <c r="B46" s="132"/>
      <c r="C46" s="133"/>
      <c r="D46" s="137" t="s">
        <v>253</v>
      </c>
      <c r="E46" s="138">
        <v>843052</v>
      </c>
      <c r="F46" s="138"/>
      <c r="G46" s="138"/>
      <c r="H46" s="138">
        <v>28934</v>
      </c>
      <c r="I46" s="138"/>
      <c r="J46" s="138"/>
      <c r="K46" s="138">
        <v>35866</v>
      </c>
      <c r="L46" s="138">
        <v>34356</v>
      </c>
      <c r="M46" s="138"/>
      <c r="N46" s="138"/>
      <c r="O46" s="138"/>
      <c r="P46" s="138"/>
      <c r="Q46" s="139">
        <v>942208</v>
      </c>
    </row>
    <row r="47" spans="2:17" x14ac:dyDescent="0.25">
      <c r="B47" s="140" t="s">
        <v>262</v>
      </c>
      <c r="C47" s="141"/>
      <c r="D47" s="141"/>
      <c r="E47" s="142">
        <v>935</v>
      </c>
      <c r="F47" s="142"/>
      <c r="G47" s="142"/>
      <c r="H47" s="142">
        <v>44</v>
      </c>
      <c r="I47" s="142"/>
      <c r="J47" s="142"/>
      <c r="K47" s="142">
        <v>2</v>
      </c>
      <c r="L47" s="142">
        <v>45</v>
      </c>
      <c r="M47" s="142"/>
      <c r="N47" s="142"/>
      <c r="O47" s="142"/>
      <c r="P47" s="142"/>
      <c r="Q47" s="143">
        <v>1026</v>
      </c>
    </row>
    <row r="48" spans="2:17" x14ac:dyDescent="0.25">
      <c r="B48" s="144" t="s">
        <v>263</v>
      </c>
      <c r="C48" s="145"/>
      <c r="D48" s="145"/>
      <c r="E48" s="146">
        <v>1794242</v>
      </c>
      <c r="F48" s="146"/>
      <c r="G48" s="146"/>
      <c r="H48" s="146">
        <v>32874</v>
      </c>
      <c r="I48" s="146"/>
      <c r="J48" s="146"/>
      <c r="K48" s="146">
        <v>37292</v>
      </c>
      <c r="L48" s="146">
        <v>50772</v>
      </c>
      <c r="M48" s="146"/>
      <c r="N48" s="146"/>
      <c r="O48" s="146"/>
      <c r="P48" s="146"/>
      <c r="Q48" s="147">
        <v>1915180</v>
      </c>
    </row>
    <row r="49" spans="2:17" x14ac:dyDescent="0.25">
      <c r="B49" s="132" t="s">
        <v>28</v>
      </c>
      <c r="C49" s="133" t="s">
        <v>29</v>
      </c>
      <c r="D49" s="134" t="s">
        <v>238</v>
      </c>
      <c r="E49" s="135"/>
      <c r="F49" s="135"/>
      <c r="G49" s="135">
        <v>15</v>
      </c>
      <c r="H49" s="135">
        <v>1</v>
      </c>
      <c r="I49" s="135"/>
      <c r="J49" s="135"/>
      <c r="K49" s="135">
        <v>10</v>
      </c>
      <c r="L49" s="135">
        <v>3</v>
      </c>
      <c r="M49" s="135">
        <v>1</v>
      </c>
      <c r="N49" s="135"/>
      <c r="O49" s="135"/>
      <c r="P49" s="135"/>
      <c r="Q49" s="136">
        <v>30</v>
      </c>
    </row>
    <row r="50" spans="2:17" x14ac:dyDescent="0.25">
      <c r="B50" s="132"/>
      <c r="C50" s="133"/>
      <c r="D50" s="137" t="s">
        <v>253</v>
      </c>
      <c r="E50" s="138"/>
      <c r="F50" s="138"/>
      <c r="G50" s="138">
        <v>3500</v>
      </c>
      <c r="H50" s="138">
        <v>1000</v>
      </c>
      <c r="I50" s="138"/>
      <c r="J50" s="138"/>
      <c r="K50" s="138"/>
      <c r="L50" s="138">
        <v>152687</v>
      </c>
      <c r="M50" s="138">
        <v>3714</v>
      </c>
      <c r="N50" s="138"/>
      <c r="O50" s="138"/>
      <c r="P50" s="138"/>
      <c r="Q50" s="139">
        <v>160901</v>
      </c>
    </row>
    <row r="51" spans="2:17" x14ac:dyDescent="0.25">
      <c r="B51" s="132"/>
      <c r="C51" s="133" t="s">
        <v>30</v>
      </c>
      <c r="D51" s="134" t="s">
        <v>238</v>
      </c>
      <c r="E51" s="135"/>
      <c r="F51" s="135"/>
      <c r="G51" s="135">
        <v>66</v>
      </c>
      <c r="H51" s="135">
        <v>1</v>
      </c>
      <c r="I51" s="135"/>
      <c r="J51" s="135"/>
      <c r="K51" s="135">
        <v>4</v>
      </c>
      <c r="L51" s="135">
        <v>4</v>
      </c>
      <c r="M51" s="135"/>
      <c r="N51" s="135"/>
      <c r="O51" s="135"/>
      <c r="P51" s="135"/>
      <c r="Q51" s="136">
        <v>75</v>
      </c>
    </row>
    <row r="52" spans="2:17" x14ac:dyDescent="0.25">
      <c r="B52" s="132"/>
      <c r="C52" s="133"/>
      <c r="D52" s="137" t="s">
        <v>253</v>
      </c>
      <c r="E52" s="138"/>
      <c r="F52" s="138"/>
      <c r="G52" s="138">
        <v>10296</v>
      </c>
      <c r="H52" s="138">
        <v>24</v>
      </c>
      <c r="I52" s="138"/>
      <c r="J52" s="138"/>
      <c r="K52" s="138">
        <v>1175</v>
      </c>
      <c r="L52" s="138">
        <v>208107</v>
      </c>
      <c r="M52" s="138"/>
      <c r="N52" s="138"/>
      <c r="O52" s="138"/>
      <c r="P52" s="138"/>
      <c r="Q52" s="139">
        <v>219602</v>
      </c>
    </row>
    <row r="53" spans="2:17" x14ac:dyDescent="0.25">
      <c r="B53" s="140" t="s">
        <v>264</v>
      </c>
      <c r="C53" s="141"/>
      <c r="D53" s="141"/>
      <c r="E53" s="142"/>
      <c r="F53" s="142"/>
      <c r="G53" s="142">
        <v>81</v>
      </c>
      <c r="H53" s="142">
        <v>2</v>
      </c>
      <c r="I53" s="142"/>
      <c r="J53" s="142"/>
      <c r="K53" s="142">
        <v>14</v>
      </c>
      <c r="L53" s="142">
        <v>7</v>
      </c>
      <c r="M53" s="142">
        <v>1</v>
      </c>
      <c r="N53" s="142"/>
      <c r="O53" s="142"/>
      <c r="P53" s="142"/>
      <c r="Q53" s="143">
        <v>105</v>
      </c>
    </row>
    <row r="54" spans="2:17" x14ac:dyDescent="0.25">
      <c r="B54" s="144" t="s">
        <v>265</v>
      </c>
      <c r="C54" s="145"/>
      <c r="D54" s="145"/>
      <c r="E54" s="146"/>
      <c r="F54" s="146"/>
      <c r="G54" s="146">
        <v>13796</v>
      </c>
      <c r="H54" s="146">
        <v>1024</v>
      </c>
      <c r="I54" s="146"/>
      <c r="J54" s="146"/>
      <c r="K54" s="146">
        <v>1175</v>
      </c>
      <c r="L54" s="146">
        <v>360794</v>
      </c>
      <c r="M54" s="146">
        <v>3714</v>
      </c>
      <c r="N54" s="146"/>
      <c r="O54" s="146"/>
      <c r="P54" s="146"/>
      <c r="Q54" s="147">
        <v>380503</v>
      </c>
    </row>
    <row r="55" spans="2:17" x14ac:dyDescent="0.25">
      <c r="B55" s="132" t="s">
        <v>32</v>
      </c>
      <c r="C55" s="133" t="s">
        <v>32</v>
      </c>
      <c r="D55" s="134" t="s">
        <v>238</v>
      </c>
      <c r="E55" s="135">
        <v>67</v>
      </c>
      <c r="F55" s="135"/>
      <c r="G55" s="135">
        <v>40</v>
      </c>
      <c r="H55" s="135"/>
      <c r="I55" s="135">
        <v>1</v>
      </c>
      <c r="J55" s="135"/>
      <c r="K55" s="135">
        <v>1</v>
      </c>
      <c r="L55" s="135"/>
      <c r="M55" s="135"/>
      <c r="N55" s="135"/>
      <c r="O55" s="135"/>
      <c r="P55" s="135"/>
      <c r="Q55" s="136">
        <v>109</v>
      </c>
    </row>
    <row r="56" spans="2:17" x14ac:dyDescent="0.25">
      <c r="B56" s="132"/>
      <c r="C56" s="133"/>
      <c r="D56" s="137" t="s">
        <v>253</v>
      </c>
      <c r="E56" s="138">
        <v>211258</v>
      </c>
      <c r="F56" s="138"/>
      <c r="G56" s="138">
        <v>79416</v>
      </c>
      <c r="H56" s="138"/>
      <c r="I56" s="138">
        <v>4068</v>
      </c>
      <c r="J56" s="138"/>
      <c r="K56" s="138">
        <v>178170</v>
      </c>
      <c r="L56" s="138"/>
      <c r="M56" s="138"/>
      <c r="N56" s="138"/>
      <c r="O56" s="138"/>
      <c r="P56" s="138"/>
      <c r="Q56" s="139">
        <v>472912</v>
      </c>
    </row>
    <row r="57" spans="2:17" x14ac:dyDescent="0.25">
      <c r="B57" s="140" t="s">
        <v>266</v>
      </c>
      <c r="C57" s="141"/>
      <c r="D57" s="141"/>
      <c r="E57" s="142">
        <v>67</v>
      </c>
      <c r="F57" s="142"/>
      <c r="G57" s="142">
        <v>40</v>
      </c>
      <c r="H57" s="142"/>
      <c r="I57" s="142">
        <v>1</v>
      </c>
      <c r="J57" s="142"/>
      <c r="K57" s="142">
        <v>1</v>
      </c>
      <c r="L57" s="142"/>
      <c r="M57" s="142"/>
      <c r="N57" s="142"/>
      <c r="O57" s="142"/>
      <c r="P57" s="142"/>
      <c r="Q57" s="143">
        <v>109</v>
      </c>
    </row>
    <row r="58" spans="2:17" x14ac:dyDescent="0.25">
      <c r="B58" s="144" t="s">
        <v>267</v>
      </c>
      <c r="C58" s="145"/>
      <c r="D58" s="145"/>
      <c r="E58" s="146">
        <v>211258</v>
      </c>
      <c r="F58" s="146"/>
      <c r="G58" s="146">
        <v>79416</v>
      </c>
      <c r="H58" s="146"/>
      <c r="I58" s="146">
        <v>4068</v>
      </c>
      <c r="J58" s="146"/>
      <c r="K58" s="146">
        <v>178170</v>
      </c>
      <c r="L58" s="146"/>
      <c r="M58" s="146"/>
      <c r="N58" s="146"/>
      <c r="O58" s="146"/>
      <c r="P58" s="146"/>
      <c r="Q58" s="147">
        <v>472912</v>
      </c>
    </row>
    <row r="59" spans="2:17" x14ac:dyDescent="0.25">
      <c r="B59" s="132" t="s">
        <v>34</v>
      </c>
      <c r="C59" s="133" t="s">
        <v>35</v>
      </c>
      <c r="D59" s="134" t="s">
        <v>238</v>
      </c>
      <c r="E59" s="135"/>
      <c r="F59" s="135"/>
      <c r="G59" s="135">
        <v>460</v>
      </c>
      <c r="H59" s="135"/>
      <c r="I59" s="135">
        <v>1</v>
      </c>
      <c r="J59" s="135"/>
      <c r="K59" s="135">
        <v>1</v>
      </c>
      <c r="L59" s="135"/>
      <c r="M59" s="135"/>
      <c r="N59" s="135"/>
      <c r="O59" s="135"/>
      <c r="P59" s="135"/>
      <c r="Q59" s="136">
        <v>462</v>
      </c>
    </row>
    <row r="60" spans="2:17" x14ac:dyDescent="0.25">
      <c r="B60" s="132"/>
      <c r="C60" s="133"/>
      <c r="D60" s="137" t="s">
        <v>253</v>
      </c>
      <c r="E60" s="138"/>
      <c r="F60" s="138"/>
      <c r="G60" s="138">
        <v>638963</v>
      </c>
      <c r="H60" s="138"/>
      <c r="I60" s="138">
        <v>3424</v>
      </c>
      <c r="J60" s="138"/>
      <c r="K60" s="138">
        <v>39052</v>
      </c>
      <c r="L60" s="138"/>
      <c r="M60" s="138"/>
      <c r="N60" s="138"/>
      <c r="O60" s="138"/>
      <c r="P60" s="138"/>
      <c r="Q60" s="139">
        <v>681439</v>
      </c>
    </row>
    <row r="61" spans="2:17" x14ac:dyDescent="0.25">
      <c r="B61" s="132"/>
      <c r="C61" s="133" t="s">
        <v>36</v>
      </c>
      <c r="D61" s="134" t="s">
        <v>238</v>
      </c>
      <c r="E61" s="135"/>
      <c r="F61" s="135"/>
      <c r="G61" s="135">
        <v>831</v>
      </c>
      <c r="H61" s="135"/>
      <c r="I61" s="135"/>
      <c r="J61" s="135"/>
      <c r="K61" s="135">
        <v>1</v>
      </c>
      <c r="L61" s="135">
        <v>1</v>
      </c>
      <c r="M61" s="135"/>
      <c r="N61" s="135"/>
      <c r="O61" s="135"/>
      <c r="P61" s="135"/>
      <c r="Q61" s="136">
        <v>833</v>
      </c>
    </row>
    <row r="62" spans="2:17" x14ac:dyDescent="0.25">
      <c r="B62" s="132"/>
      <c r="C62" s="133"/>
      <c r="D62" s="137" t="s">
        <v>253</v>
      </c>
      <c r="E62" s="138"/>
      <c r="F62" s="138"/>
      <c r="G62" s="138">
        <v>1225799</v>
      </c>
      <c r="H62" s="138"/>
      <c r="I62" s="138"/>
      <c r="J62" s="138"/>
      <c r="K62" s="138">
        <v>75372</v>
      </c>
      <c r="L62" s="138">
        <v>509</v>
      </c>
      <c r="M62" s="138"/>
      <c r="N62" s="138"/>
      <c r="O62" s="138"/>
      <c r="P62" s="138"/>
      <c r="Q62" s="139">
        <v>1301680</v>
      </c>
    </row>
    <row r="63" spans="2:17" x14ac:dyDescent="0.25">
      <c r="B63" s="132"/>
      <c r="C63" s="133" t="s">
        <v>37</v>
      </c>
      <c r="D63" s="134" t="s">
        <v>238</v>
      </c>
      <c r="E63" s="135"/>
      <c r="F63" s="135"/>
      <c r="G63" s="135">
        <v>972</v>
      </c>
      <c r="H63" s="135"/>
      <c r="I63" s="135"/>
      <c r="J63" s="135"/>
      <c r="K63" s="135">
        <v>3</v>
      </c>
      <c r="L63" s="135">
        <v>1</v>
      </c>
      <c r="M63" s="135"/>
      <c r="N63" s="135"/>
      <c r="O63" s="135"/>
      <c r="P63" s="135"/>
      <c r="Q63" s="136">
        <v>976</v>
      </c>
    </row>
    <row r="64" spans="2:17" x14ac:dyDescent="0.25">
      <c r="B64" s="132"/>
      <c r="C64" s="133"/>
      <c r="D64" s="137" t="s">
        <v>253</v>
      </c>
      <c r="E64" s="138"/>
      <c r="F64" s="138"/>
      <c r="G64" s="138">
        <v>1217713</v>
      </c>
      <c r="H64" s="138"/>
      <c r="I64" s="138"/>
      <c r="J64" s="138"/>
      <c r="K64" s="138">
        <v>146737</v>
      </c>
      <c r="L64" s="138">
        <v>6122</v>
      </c>
      <c r="M64" s="138"/>
      <c r="N64" s="138"/>
      <c r="O64" s="138"/>
      <c r="P64" s="138"/>
      <c r="Q64" s="139">
        <v>1370572</v>
      </c>
    </row>
    <row r="65" spans="2:17" x14ac:dyDescent="0.25">
      <c r="B65" s="132"/>
      <c r="C65" s="133" t="s">
        <v>38</v>
      </c>
      <c r="D65" s="134" t="s">
        <v>238</v>
      </c>
      <c r="E65" s="135"/>
      <c r="F65" s="135"/>
      <c r="G65" s="135">
        <v>462</v>
      </c>
      <c r="H65" s="135"/>
      <c r="I65" s="135"/>
      <c r="J65" s="135"/>
      <c r="K65" s="135">
        <v>1</v>
      </c>
      <c r="L65" s="135"/>
      <c r="M65" s="135"/>
      <c r="N65" s="135"/>
      <c r="O65" s="135"/>
      <c r="P65" s="135"/>
      <c r="Q65" s="136">
        <v>463</v>
      </c>
    </row>
    <row r="66" spans="2:17" x14ac:dyDescent="0.25">
      <c r="B66" s="132"/>
      <c r="C66" s="133"/>
      <c r="D66" s="137" t="s">
        <v>253</v>
      </c>
      <c r="E66" s="138"/>
      <c r="F66" s="138"/>
      <c r="G66" s="138">
        <v>658684</v>
      </c>
      <c r="H66" s="138"/>
      <c r="I66" s="138"/>
      <c r="J66" s="138"/>
      <c r="K66" s="138">
        <v>48813</v>
      </c>
      <c r="L66" s="138"/>
      <c r="M66" s="138"/>
      <c r="N66" s="138"/>
      <c r="O66" s="138"/>
      <c r="P66" s="138"/>
      <c r="Q66" s="139">
        <v>707497</v>
      </c>
    </row>
    <row r="67" spans="2:17" x14ac:dyDescent="0.25">
      <c r="B67" s="132"/>
      <c r="C67" s="133" t="s">
        <v>39</v>
      </c>
      <c r="D67" s="134" t="s">
        <v>238</v>
      </c>
      <c r="E67" s="135"/>
      <c r="F67" s="135"/>
      <c r="G67" s="135">
        <v>1015</v>
      </c>
      <c r="H67" s="135"/>
      <c r="I67" s="135"/>
      <c r="J67" s="135"/>
      <c r="K67" s="135">
        <v>1</v>
      </c>
      <c r="L67" s="135">
        <v>1</v>
      </c>
      <c r="M67" s="135"/>
      <c r="N67" s="135"/>
      <c r="O67" s="135"/>
      <c r="P67" s="135"/>
      <c r="Q67" s="136">
        <v>1017</v>
      </c>
    </row>
    <row r="68" spans="2:17" x14ac:dyDescent="0.25">
      <c r="B68" s="132"/>
      <c r="C68" s="133"/>
      <c r="D68" s="137" t="s">
        <v>253</v>
      </c>
      <c r="E68" s="138"/>
      <c r="F68" s="138"/>
      <c r="G68" s="138">
        <v>1030063</v>
      </c>
      <c r="H68" s="138"/>
      <c r="I68" s="138"/>
      <c r="J68" s="138"/>
      <c r="K68" s="138">
        <v>21513</v>
      </c>
      <c r="L68" s="138">
        <v>3544</v>
      </c>
      <c r="M68" s="138"/>
      <c r="N68" s="138"/>
      <c r="O68" s="138"/>
      <c r="P68" s="138"/>
      <c r="Q68" s="139">
        <v>1055120</v>
      </c>
    </row>
    <row r="69" spans="2:17" x14ac:dyDescent="0.25">
      <c r="B69" s="132"/>
      <c r="C69" s="133" t="s">
        <v>40</v>
      </c>
      <c r="D69" s="134" t="s">
        <v>238</v>
      </c>
      <c r="E69" s="135"/>
      <c r="F69" s="135"/>
      <c r="G69" s="135">
        <v>416</v>
      </c>
      <c r="H69" s="135"/>
      <c r="I69" s="135"/>
      <c r="J69" s="135"/>
      <c r="K69" s="135"/>
      <c r="L69" s="135">
        <v>1</v>
      </c>
      <c r="M69" s="135"/>
      <c r="N69" s="135"/>
      <c r="O69" s="135"/>
      <c r="P69" s="135"/>
      <c r="Q69" s="136">
        <v>417</v>
      </c>
    </row>
    <row r="70" spans="2:17" x14ac:dyDescent="0.25">
      <c r="B70" s="132"/>
      <c r="C70" s="133"/>
      <c r="D70" s="137" t="s">
        <v>253</v>
      </c>
      <c r="E70" s="138"/>
      <c r="F70" s="138"/>
      <c r="G70" s="138">
        <v>604557</v>
      </c>
      <c r="H70" s="138"/>
      <c r="I70" s="138"/>
      <c r="J70" s="138"/>
      <c r="K70" s="138"/>
      <c r="L70" s="138">
        <v>10284</v>
      </c>
      <c r="M70" s="138"/>
      <c r="N70" s="138"/>
      <c r="O70" s="138"/>
      <c r="P70" s="138"/>
      <c r="Q70" s="139">
        <v>614841</v>
      </c>
    </row>
    <row r="71" spans="2:17" x14ac:dyDescent="0.25">
      <c r="B71" s="132"/>
      <c r="C71" s="133" t="s">
        <v>41</v>
      </c>
      <c r="D71" s="134" t="s">
        <v>238</v>
      </c>
      <c r="E71" s="135"/>
      <c r="F71" s="135"/>
      <c r="G71" s="135">
        <v>474</v>
      </c>
      <c r="H71" s="135"/>
      <c r="I71" s="135"/>
      <c r="J71" s="135"/>
      <c r="K71" s="135">
        <v>1</v>
      </c>
      <c r="L71" s="135">
        <v>3</v>
      </c>
      <c r="M71" s="135"/>
      <c r="N71" s="135"/>
      <c r="O71" s="135"/>
      <c r="P71" s="135"/>
      <c r="Q71" s="136">
        <v>478</v>
      </c>
    </row>
    <row r="72" spans="2:17" x14ac:dyDescent="0.25">
      <c r="B72" s="132"/>
      <c r="C72" s="133"/>
      <c r="D72" s="137" t="s">
        <v>253</v>
      </c>
      <c r="E72" s="138"/>
      <c r="F72" s="138"/>
      <c r="G72" s="138">
        <v>864315</v>
      </c>
      <c r="H72" s="138"/>
      <c r="I72" s="138"/>
      <c r="J72" s="138"/>
      <c r="K72" s="138">
        <v>115895</v>
      </c>
      <c r="L72" s="138">
        <v>2252</v>
      </c>
      <c r="M72" s="138"/>
      <c r="N72" s="138"/>
      <c r="O72" s="138"/>
      <c r="P72" s="138"/>
      <c r="Q72" s="139">
        <v>982462</v>
      </c>
    </row>
    <row r="73" spans="2:17" x14ac:dyDescent="0.25">
      <c r="B73" s="132"/>
      <c r="C73" s="133" t="s">
        <v>42</v>
      </c>
      <c r="D73" s="134" t="s">
        <v>238</v>
      </c>
      <c r="E73" s="135"/>
      <c r="F73" s="135"/>
      <c r="G73" s="135">
        <v>395</v>
      </c>
      <c r="H73" s="135"/>
      <c r="I73" s="135">
        <v>3</v>
      </c>
      <c r="J73" s="135"/>
      <c r="K73" s="135"/>
      <c r="L73" s="135"/>
      <c r="M73" s="135"/>
      <c r="N73" s="135"/>
      <c r="O73" s="135"/>
      <c r="P73" s="135"/>
      <c r="Q73" s="136">
        <v>398</v>
      </c>
    </row>
    <row r="74" spans="2:17" x14ac:dyDescent="0.25">
      <c r="B74" s="132"/>
      <c r="C74" s="133"/>
      <c r="D74" s="137" t="s">
        <v>253</v>
      </c>
      <c r="E74" s="138"/>
      <c r="F74" s="138"/>
      <c r="G74" s="138">
        <v>721693</v>
      </c>
      <c r="H74" s="138"/>
      <c r="I74" s="138">
        <v>3094</v>
      </c>
      <c r="J74" s="138"/>
      <c r="K74" s="138"/>
      <c r="L74" s="138"/>
      <c r="M74" s="138"/>
      <c r="N74" s="138"/>
      <c r="O74" s="138"/>
      <c r="P74" s="138"/>
      <c r="Q74" s="139">
        <v>724787</v>
      </c>
    </row>
    <row r="75" spans="2:17" x14ac:dyDescent="0.25">
      <c r="B75" s="132"/>
      <c r="C75" s="133" t="s">
        <v>43</v>
      </c>
      <c r="D75" s="134" t="s">
        <v>238</v>
      </c>
      <c r="E75" s="135"/>
      <c r="F75" s="135"/>
      <c r="G75" s="135">
        <v>546</v>
      </c>
      <c r="H75" s="135"/>
      <c r="I75" s="135"/>
      <c r="J75" s="135"/>
      <c r="K75" s="135">
        <v>2</v>
      </c>
      <c r="L75" s="135"/>
      <c r="M75" s="135"/>
      <c r="N75" s="135"/>
      <c r="O75" s="135"/>
      <c r="P75" s="135"/>
      <c r="Q75" s="136">
        <v>548</v>
      </c>
    </row>
    <row r="76" spans="2:17" x14ac:dyDescent="0.25">
      <c r="B76" s="132"/>
      <c r="C76" s="133"/>
      <c r="D76" s="137" t="s">
        <v>253</v>
      </c>
      <c r="E76" s="138"/>
      <c r="F76" s="138"/>
      <c r="G76" s="138">
        <v>856223</v>
      </c>
      <c r="H76" s="138"/>
      <c r="I76" s="138"/>
      <c r="J76" s="138"/>
      <c r="K76" s="138">
        <v>99889</v>
      </c>
      <c r="L76" s="138"/>
      <c r="M76" s="138"/>
      <c r="N76" s="138"/>
      <c r="O76" s="138"/>
      <c r="P76" s="138"/>
      <c r="Q76" s="139">
        <v>956112</v>
      </c>
    </row>
    <row r="77" spans="2:17" x14ac:dyDescent="0.25">
      <c r="B77" s="140" t="s">
        <v>268</v>
      </c>
      <c r="C77" s="141"/>
      <c r="D77" s="141"/>
      <c r="E77" s="142"/>
      <c r="F77" s="142"/>
      <c r="G77" s="142">
        <v>5571</v>
      </c>
      <c r="H77" s="142"/>
      <c r="I77" s="142">
        <v>4</v>
      </c>
      <c r="J77" s="142"/>
      <c r="K77" s="142">
        <v>10</v>
      </c>
      <c r="L77" s="142">
        <v>7</v>
      </c>
      <c r="M77" s="142"/>
      <c r="N77" s="142"/>
      <c r="O77" s="142"/>
      <c r="P77" s="142"/>
      <c r="Q77" s="143">
        <v>5592</v>
      </c>
    </row>
    <row r="78" spans="2:17" x14ac:dyDescent="0.25">
      <c r="B78" s="144" t="s">
        <v>269</v>
      </c>
      <c r="C78" s="145"/>
      <c r="D78" s="145"/>
      <c r="E78" s="146"/>
      <c r="F78" s="146"/>
      <c r="G78" s="146">
        <v>7818010</v>
      </c>
      <c r="H78" s="146"/>
      <c r="I78" s="146">
        <v>6518</v>
      </c>
      <c r="J78" s="146"/>
      <c r="K78" s="146">
        <v>547271</v>
      </c>
      <c r="L78" s="146">
        <v>22711</v>
      </c>
      <c r="M78" s="146"/>
      <c r="N78" s="146"/>
      <c r="O78" s="146"/>
      <c r="P78" s="146"/>
      <c r="Q78" s="147">
        <v>8394510</v>
      </c>
    </row>
    <row r="79" spans="2:17" x14ac:dyDescent="0.25">
      <c r="B79" s="132" t="s">
        <v>45</v>
      </c>
      <c r="C79" s="133" t="s">
        <v>46</v>
      </c>
      <c r="D79" s="134" t="s">
        <v>238</v>
      </c>
      <c r="E79" s="135"/>
      <c r="F79" s="135"/>
      <c r="G79" s="135">
        <v>1374</v>
      </c>
      <c r="H79" s="135">
        <v>65</v>
      </c>
      <c r="I79" s="135"/>
      <c r="J79" s="135"/>
      <c r="K79" s="135"/>
      <c r="L79" s="135"/>
      <c r="M79" s="135"/>
      <c r="N79" s="135"/>
      <c r="O79" s="135"/>
      <c r="P79" s="135"/>
      <c r="Q79" s="136">
        <v>1439</v>
      </c>
    </row>
    <row r="80" spans="2:17" x14ac:dyDescent="0.25">
      <c r="B80" s="132"/>
      <c r="C80" s="133"/>
      <c r="D80" s="137" t="s">
        <v>253</v>
      </c>
      <c r="E80" s="138"/>
      <c r="F80" s="138"/>
      <c r="G80" s="138">
        <v>1214127</v>
      </c>
      <c r="H80" s="138">
        <v>59592</v>
      </c>
      <c r="I80" s="138"/>
      <c r="J80" s="138"/>
      <c r="K80" s="138"/>
      <c r="L80" s="138"/>
      <c r="M80" s="138"/>
      <c r="N80" s="138"/>
      <c r="O80" s="138"/>
      <c r="P80" s="138"/>
      <c r="Q80" s="139">
        <v>1273719</v>
      </c>
    </row>
    <row r="81" spans="2:17" x14ac:dyDescent="0.25">
      <c r="B81" s="132"/>
      <c r="C81" s="133" t="s">
        <v>47</v>
      </c>
      <c r="D81" s="134" t="s">
        <v>238</v>
      </c>
      <c r="E81" s="135"/>
      <c r="F81" s="135"/>
      <c r="G81" s="135">
        <v>1490</v>
      </c>
      <c r="H81" s="135">
        <v>78</v>
      </c>
      <c r="I81" s="135"/>
      <c r="J81" s="135"/>
      <c r="K81" s="135"/>
      <c r="L81" s="135">
        <v>3</v>
      </c>
      <c r="M81" s="135">
        <v>14</v>
      </c>
      <c r="N81" s="135"/>
      <c r="O81" s="135"/>
      <c r="P81" s="135">
        <v>3</v>
      </c>
      <c r="Q81" s="136">
        <v>1588</v>
      </c>
    </row>
    <row r="82" spans="2:17" x14ac:dyDescent="0.25">
      <c r="B82" s="132"/>
      <c r="C82" s="133"/>
      <c r="D82" s="137" t="s">
        <v>253</v>
      </c>
      <c r="E82" s="138"/>
      <c r="F82" s="138"/>
      <c r="G82" s="138">
        <v>1685077</v>
      </c>
      <c r="H82" s="138">
        <v>74566</v>
      </c>
      <c r="I82" s="138"/>
      <c r="J82" s="138"/>
      <c r="K82" s="138"/>
      <c r="L82" s="138">
        <v>5318</v>
      </c>
      <c r="M82" s="138">
        <v>7032</v>
      </c>
      <c r="N82" s="138"/>
      <c r="O82" s="138"/>
      <c r="P82" s="138"/>
      <c r="Q82" s="139">
        <v>1771993</v>
      </c>
    </row>
    <row r="83" spans="2:17" x14ac:dyDescent="0.25">
      <c r="B83" s="132"/>
      <c r="C83" s="133" t="s">
        <v>48</v>
      </c>
      <c r="D83" s="134" t="s">
        <v>238</v>
      </c>
      <c r="E83" s="135"/>
      <c r="F83" s="135"/>
      <c r="G83" s="135">
        <v>773</v>
      </c>
      <c r="H83" s="135">
        <v>50</v>
      </c>
      <c r="I83" s="135"/>
      <c r="J83" s="135"/>
      <c r="K83" s="135">
        <v>1</v>
      </c>
      <c r="L83" s="135">
        <v>4</v>
      </c>
      <c r="M83" s="135">
        <v>5</v>
      </c>
      <c r="N83" s="135"/>
      <c r="O83" s="135">
        <v>10</v>
      </c>
      <c r="P83" s="135"/>
      <c r="Q83" s="136">
        <v>843</v>
      </c>
    </row>
    <row r="84" spans="2:17" x14ac:dyDescent="0.25">
      <c r="B84" s="132"/>
      <c r="C84" s="133"/>
      <c r="D84" s="137" t="s">
        <v>253</v>
      </c>
      <c r="E84" s="138"/>
      <c r="F84" s="138"/>
      <c r="G84" s="138">
        <v>1475862</v>
      </c>
      <c r="H84" s="138">
        <v>32400</v>
      </c>
      <c r="I84" s="138"/>
      <c r="J84" s="138"/>
      <c r="K84" s="138">
        <v>6675</v>
      </c>
      <c r="L84" s="138">
        <v>24689</v>
      </c>
      <c r="M84" s="138">
        <v>567</v>
      </c>
      <c r="N84" s="138"/>
      <c r="O84" s="138">
        <v>7602</v>
      </c>
      <c r="P84" s="138"/>
      <c r="Q84" s="139">
        <v>1547795</v>
      </c>
    </row>
    <row r="85" spans="2:17" x14ac:dyDescent="0.25">
      <c r="B85" s="132"/>
      <c r="C85" s="133" t="s">
        <v>49</v>
      </c>
      <c r="D85" s="134" t="s">
        <v>238</v>
      </c>
      <c r="E85" s="135"/>
      <c r="F85" s="135"/>
      <c r="G85" s="135">
        <v>668</v>
      </c>
      <c r="H85" s="135">
        <v>18</v>
      </c>
      <c r="I85" s="135"/>
      <c r="J85" s="135"/>
      <c r="K85" s="135"/>
      <c r="L85" s="135">
        <v>10</v>
      </c>
      <c r="M85" s="135">
        <v>2</v>
      </c>
      <c r="N85" s="135"/>
      <c r="O85" s="135"/>
      <c r="P85" s="135"/>
      <c r="Q85" s="136">
        <v>698</v>
      </c>
    </row>
    <row r="86" spans="2:17" x14ac:dyDescent="0.25">
      <c r="B86" s="132"/>
      <c r="C86" s="133"/>
      <c r="D86" s="137" t="s">
        <v>253</v>
      </c>
      <c r="E86" s="138"/>
      <c r="F86" s="138"/>
      <c r="G86" s="138">
        <v>1084303</v>
      </c>
      <c r="H86" s="138">
        <v>13198</v>
      </c>
      <c r="I86" s="138"/>
      <c r="J86" s="138"/>
      <c r="K86" s="138"/>
      <c r="L86" s="138">
        <v>12796</v>
      </c>
      <c r="M86" s="138">
        <v>438</v>
      </c>
      <c r="N86" s="138"/>
      <c r="O86" s="138"/>
      <c r="P86" s="138"/>
      <c r="Q86" s="139">
        <v>1110735</v>
      </c>
    </row>
    <row r="87" spans="2:17" x14ac:dyDescent="0.25">
      <c r="B87" s="132"/>
      <c r="C87" s="133" t="s">
        <v>50</v>
      </c>
      <c r="D87" s="134" t="s">
        <v>238</v>
      </c>
      <c r="E87" s="135"/>
      <c r="F87" s="135"/>
      <c r="G87" s="135">
        <v>1169</v>
      </c>
      <c r="H87" s="135">
        <v>146</v>
      </c>
      <c r="I87" s="135"/>
      <c r="J87" s="135"/>
      <c r="K87" s="135"/>
      <c r="L87" s="135">
        <v>1</v>
      </c>
      <c r="M87" s="135"/>
      <c r="N87" s="135"/>
      <c r="O87" s="135"/>
      <c r="P87" s="135"/>
      <c r="Q87" s="136">
        <v>1316</v>
      </c>
    </row>
    <row r="88" spans="2:17" x14ac:dyDescent="0.25">
      <c r="B88" s="132"/>
      <c r="C88" s="133"/>
      <c r="D88" s="137" t="s">
        <v>253</v>
      </c>
      <c r="E88" s="138"/>
      <c r="F88" s="138"/>
      <c r="G88" s="138">
        <v>1255491</v>
      </c>
      <c r="H88" s="138">
        <v>93206</v>
      </c>
      <c r="I88" s="138"/>
      <c r="J88" s="138"/>
      <c r="K88" s="138"/>
      <c r="L88" s="138">
        <v>1167</v>
      </c>
      <c r="M88" s="138"/>
      <c r="N88" s="138"/>
      <c r="O88" s="138"/>
      <c r="P88" s="138"/>
      <c r="Q88" s="139">
        <v>1349864</v>
      </c>
    </row>
    <row r="89" spans="2:17" x14ac:dyDescent="0.25">
      <c r="B89" s="140" t="s">
        <v>270</v>
      </c>
      <c r="C89" s="141"/>
      <c r="D89" s="141"/>
      <c r="E89" s="142"/>
      <c r="F89" s="142"/>
      <c r="G89" s="142">
        <v>5474</v>
      </c>
      <c r="H89" s="142">
        <v>357</v>
      </c>
      <c r="I89" s="142"/>
      <c r="J89" s="142"/>
      <c r="K89" s="142">
        <v>1</v>
      </c>
      <c r="L89" s="142">
        <v>18</v>
      </c>
      <c r="M89" s="142">
        <v>21</v>
      </c>
      <c r="N89" s="142"/>
      <c r="O89" s="142">
        <v>10</v>
      </c>
      <c r="P89" s="142">
        <v>3</v>
      </c>
      <c r="Q89" s="143">
        <v>5884</v>
      </c>
    </row>
    <row r="90" spans="2:17" x14ac:dyDescent="0.25">
      <c r="B90" s="144" t="s">
        <v>271</v>
      </c>
      <c r="C90" s="145"/>
      <c r="D90" s="145"/>
      <c r="E90" s="146"/>
      <c r="F90" s="146"/>
      <c r="G90" s="146">
        <v>6714860</v>
      </c>
      <c r="H90" s="146">
        <v>272962</v>
      </c>
      <c r="I90" s="146"/>
      <c r="J90" s="146"/>
      <c r="K90" s="146">
        <v>6675</v>
      </c>
      <c r="L90" s="146">
        <v>43970</v>
      </c>
      <c r="M90" s="146">
        <v>8037</v>
      </c>
      <c r="N90" s="146"/>
      <c r="O90" s="146">
        <v>7602</v>
      </c>
      <c r="P90" s="146"/>
      <c r="Q90" s="147">
        <v>7054106</v>
      </c>
    </row>
    <row r="91" spans="2:17" x14ac:dyDescent="0.25">
      <c r="B91" s="132" t="s">
        <v>52</v>
      </c>
      <c r="C91" s="133" t="s">
        <v>53</v>
      </c>
      <c r="D91" s="134" t="s">
        <v>238</v>
      </c>
      <c r="E91" s="135"/>
      <c r="F91" s="135"/>
      <c r="G91" s="135">
        <v>374</v>
      </c>
      <c r="H91" s="135"/>
      <c r="I91" s="135"/>
      <c r="J91" s="135"/>
      <c r="K91" s="135">
        <v>1</v>
      </c>
      <c r="L91" s="135">
        <v>5</v>
      </c>
      <c r="M91" s="135"/>
      <c r="N91" s="135"/>
      <c r="O91" s="135"/>
      <c r="P91" s="135"/>
      <c r="Q91" s="136">
        <v>380</v>
      </c>
    </row>
    <row r="92" spans="2:17" x14ac:dyDescent="0.25">
      <c r="B92" s="132"/>
      <c r="C92" s="133"/>
      <c r="D92" s="137" t="s">
        <v>253</v>
      </c>
      <c r="E92" s="138"/>
      <c r="F92" s="138"/>
      <c r="G92" s="138">
        <v>595207</v>
      </c>
      <c r="H92" s="138"/>
      <c r="I92" s="138"/>
      <c r="J92" s="138"/>
      <c r="K92" s="138">
        <v>11342</v>
      </c>
      <c r="L92" s="138">
        <v>17144</v>
      </c>
      <c r="M92" s="138"/>
      <c r="N92" s="138"/>
      <c r="O92" s="138"/>
      <c r="P92" s="138"/>
      <c r="Q92" s="139">
        <v>623693</v>
      </c>
    </row>
    <row r="93" spans="2:17" x14ac:dyDescent="0.25">
      <c r="B93" s="132"/>
      <c r="C93" s="133" t="s">
        <v>54</v>
      </c>
      <c r="D93" s="134" t="s">
        <v>238</v>
      </c>
      <c r="E93" s="135"/>
      <c r="F93" s="135"/>
      <c r="G93" s="135">
        <v>253</v>
      </c>
      <c r="H93" s="135"/>
      <c r="I93" s="135"/>
      <c r="J93" s="135"/>
      <c r="K93" s="135">
        <v>1</v>
      </c>
      <c r="L93" s="135">
        <v>2</v>
      </c>
      <c r="M93" s="135"/>
      <c r="N93" s="135"/>
      <c r="O93" s="135"/>
      <c r="P93" s="135"/>
      <c r="Q93" s="136">
        <v>256</v>
      </c>
    </row>
    <row r="94" spans="2:17" x14ac:dyDescent="0.25">
      <c r="B94" s="132"/>
      <c r="C94" s="133"/>
      <c r="D94" s="137" t="s">
        <v>253</v>
      </c>
      <c r="E94" s="138"/>
      <c r="F94" s="138"/>
      <c r="G94" s="138">
        <v>513337</v>
      </c>
      <c r="H94" s="138"/>
      <c r="I94" s="138"/>
      <c r="J94" s="138"/>
      <c r="K94" s="138">
        <v>20299</v>
      </c>
      <c r="L94" s="138">
        <v>2020</v>
      </c>
      <c r="M94" s="138"/>
      <c r="N94" s="138"/>
      <c r="O94" s="138"/>
      <c r="P94" s="138"/>
      <c r="Q94" s="139">
        <v>535656</v>
      </c>
    </row>
    <row r="95" spans="2:17" x14ac:dyDescent="0.25">
      <c r="B95" s="132"/>
      <c r="C95" s="133" t="s">
        <v>55</v>
      </c>
      <c r="D95" s="134" t="s">
        <v>238</v>
      </c>
      <c r="E95" s="135"/>
      <c r="F95" s="135"/>
      <c r="G95" s="135">
        <v>474</v>
      </c>
      <c r="H95" s="135"/>
      <c r="I95" s="135"/>
      <c r="J95" s="135"/>
      <c r="K95" s="135">
        <v>4</v>
      </c>
      <c r="L95" s="135">
        <v>4</v>
      </c>
      <c r="M95" s="135"/>
      <c r="N95" s="135"/>
      <c r="O95" s="135"/>
      <c r="P95" s="135"/>
      <c r="Q95" s="136">
        <v>482</v>
      </c>
    </row>
    <row r="96" spans="2:17" x14ac:dyDescent="0.25">
      <c r="B96" s="132"/>
      <c r="C96" s="133"/>
      <c r="D96" s="137" t="s">
        <v>253</v>
      </c>
      <c r="E96" s="138"/>
      <c r="F96" s="138"/>
      <c r="G96" s="138">
        <v>920088</v>
      </c>
      <c r="H96" s="138"/>
      <c r="I96" s="138"/>
      <c r="J96" s="138"/>
      <c r="K96" s="138">
        <v>209135</v>
      </c>
      <c r="L96" s="138">
        <v>88998</v>
      </c>
      <c r="M96" s="138"/>
      <c r="N96" s="138"/>
      <c r="O96" s="138"/>
      <c r="P96" s="138"/>
      <c r="Q96" s="139">
        <v>1218221</v>
      </c>
    </row>
    <row r="97" spans="2:17" x14ac:dyDescent="0.25">
      <c r="B97" s="132"/>
      <c r="C97" s="133" t="s">
        <v>56</v>
      </c>
      <c r="D97" s="134" t="s">
        <v>238</v>
      </c>
      <c r="E97" s="135"/>
      <c r="F97" s="135"/>
      <c r="G97" s="135">
        <v>279</v>
      </c>
      <c r="H97" s="135"/>
      <c r="I97" s="135"/>
      <c r="J97" s="135"/>
      <c r="K97" s="135">
        <v>1</v>
      </c>
      <c r="L97" s="135">
        <v>7</v>
      </c>
      <c r="M97" s="135"/>
      <c r="N97" s="135"/>
      <c r="O97" s="135"/>
      <c r="P97" s="135"/>
      <c r="Q97" s="136">
        <v>287</v>
      </c>
    </row>
    <row r="98" spans="2:17" x14ac:dyDescent="0.25">
      <c r="B98" s="132"/>
      <c r="C98" s="133"/>
      <c r="D98" s="137" t="s">
        <v>253</v>
      </c>
      <c r="E98" s="138"/>
      <c r="F98" s="138"/>
      <c r="G98" s="138">
        <v>553320</v>
      </c>
      <c r="H98" s="138"/>
      <c r="I98" s="138"/>
      <c r="J98" s="138"/>
      <c r="K98" s="138">
        <v>28779</v>
      </c>
      <c r="L98" s="138">
        <v>3118</v>
      </c>
      <c r="M98" s="138"/>
      <c r="N98" s="138"/>
      <c r="O98" s="138"/>
      <c r="P98" s="138"/>
      <c r="Q98" s="139">
        <v>585217</v>
      </c>
    </row>
    <row r="99" spans="2:17" x14ac:dyDescent="0.25">
      <c r="B99" s="140" t="s">
        <v>272</v>
      </c>
      <c r="C99" s="141"/>
      <c r="D99" s="141"/>
      <c r="E99" s="142"/>
      <c r="F99" s="142"/>
      <c r="G99" s="142">
        <v>1380</v>
      </c>
      <c r="H99" s="142"/>
      <c r="I99" s="142"/>
      <c r="J99" s="142"/>
      <c r="K99" s="142">
        <v>7</v>
      </c>
      <c r="L99" s="142">
        <v>18</v>
      </c>
      <c r="M99" s="142"/>
      <c r="N99" s="142"/>
      <c r="O99" s="142"/>
      <c r="P99" s="142"/>
      <c r="Q99" s="143">
        <v>1405</v>
      </c>
    </row>
    <row r="100" spans="2:17" x14ac:dyDescent="0.25">
      <c r="B100" s="144" t="s">
        <v>273</v>
      </c>
      <c r="C100" s="145"/>
      <c r="D100" s="145"/>
      <c r="E100" s="146"/>
      <c r="F100" s="146"/>
      <c r="G100" s="146">
        <v>2581952</v>
      </c>
      <c r="H100" s="146"/>
      <c r="I100" s="146"/>
      <c r="J100" s="146"/>
      <c r="K100" s="146">
        <v>269555</v>
      </c>
      <c r="L100" s="146">
        <v>111280</v>
      </c>
      <c r="M100" s="146"/>
      <c r="N100" s="146"/>
      <c r="O100" s="146"/>
      <c r="P100" s="146"/>
      <c r="Q100" s="147">
        <v>2962787</v>
      </c>
    </row>
    <row r="101" spans="2:17" x14ac:dyDescent="0.25">
      <c r="B101" s="132" t="s">
        <v>58</v>
      </c>
      <c r="C101" s="133" t="s">
        <v>59</v>
      </c>
      <c r="D101" s="134" t="s">
        <v>238</v>
      </c>
      <c r="E101" s="135"/>
      <c r="F101" s="135"/>
      <c r="G101" s="135">
        <v>1491</v>
      </c>
      <c r="H101" s="135">
        <v>53</v>
      </c>
      <c r="I101" s="135"/>
      <c r="J101" s="135">
        <v>262</v>
      </c>
      <c r="K101" s="135">
        <v>1</v>
      </c>
      <c r="L101" s="135">
        <v>3</v>
      </c>
      <c r="M101" s="135"/>
      <c r="N101" s="135"/>
      <c r="O101" s="135"/>
      <c r="P101" s="135"/>
      <c r="Q101" s="136">
        <v>1810</v>
      </c>
    </row>
    <row r="102" spans="2:17" x14ac:dyDescent="0.25">
      <c r="B102" s="132"/>
      <c r="C102" s="133"/>
      <c r="D102" s="137" t="s">
        <v>253</v>
      </c>
      <c r="E102" s="138"/>
      <c r="F102" s="138"/>
      <c r="G102" s="138">
        <v>896746</v>
      </c>
      <c r="H102" s="138">
        <v>36358</v>
      </c>
      <c r="I102" s="138"/>
      <c r="J102" s="138">
        <v>916376</v>
      </c>
      <c r="K102" s="138">
        <v>22187</v>
      </c>
      <c r="L102" s="138">
        <v>11238</v>
      </c>
      <c r="M102" s="138"/>
      <c r="N102" s="138"/>
      <c r="O102" s="138"/>
      <c r="P102" s="138"/>
      <c r="Q102" s="139">
        <v>1882905</v>
      </c>
    </row>
    <row r="103" spans="2:17" x14ac:dyDescent="0.25">
      <c r="B103" s="132"/>
      <c r="C103" s="133" t="s">
        <v>60</v>
      </c>
      <c r="D103" s="134" t="s">
        <v>238</v>
      </c>
      <c r="E103" s="135"/>
      <c r="F103" s="135"/>
      <c r="G103" s="135">
        <v>1156</v>
      </c>
      <c r="H103" s="135">
        <v>86</v>
      </c>
      <c r="I103" s="135">
        <v>3</v>
      </c>
      <c r="J103" s="135">
        <v>363</v>
      </c>
      <c r="K103" s="135">
        <v>1</v>
      </c>
      <c r="L103" s="135">
        <v>1</v>
      </c>
      <c r="M103" s="135">
        <v>2</v>
      </c>
      <c r="N103" s="135">
        <v>424</v>
      </c>
      <c r="O103" s="135"/>
      <c r="P103" s="135"/>
      <c r="Q103" s="136">
        <v>2036</v>
      </c>
    </row>
    <row r="104" spans="2:17" x14ac:dyDescent="0.25">
      <c r="B104" s="132"/>
      <c r="C104" s="133"/>
      <c r="D104" s="137" t="s">
        <v>253</v>
      </c>
      <c r="E104" s="138"/>
      <c r="F104" s="138"/>
      <c r="G104" s="138">
        <v>781879</v>
      </c>
      <c r="H104" s="138">
        <v>58274</v>
      </c>
      <c r="I104" s="138">
        <v>17105</v>
      </c>
      <c r="J104" s="138">
        <v>771784</v>
      </c>
      <c r="K104" s="138">
        <v>13964</v>
      </c>
      <c r="L104" s="138">
        <v>1152</v>
      </c>
      <c r="M104" s="138">
        <v>251</v>
      </c>
      <c r="N104" s="138">
        <v>55211</v>
      </c>
      <c r="O104" s="138"/>
      <c r="P104" s="138"/>
      <c r="Q104" s="139">
        <v>1699620</v>
      </c>
    </row>
    <row r="105" spans="2:17" x14ac:dyDescent="0.25">
      <c r="B105" s="140" t="s">
        <v>274</v>
      </c>
      <c r="C105" s="141"/>
      <c r="D105" s="141"/>
      <c r="E105" s="142"/>
      <c r="F105" s="142"/>
      <c r="G105" s="142">
        <v>2647</v>
      </c>
      <c r="H105" s="142">
        <v>139</v>
      </c>
      <c r="I105" s="142">
        <v>3</v>
      </c>
      <c r="J105" s="142">
        <v>625</v>
      </c>
      <c r="K105" s="142">
        <v>2</v>
      </c>
      <c r="L105" s="142">
        <v>4</v>
      </c>
      <c r="M105" s="142">
        <v>2</v>
      </c>
      <c r="N105" s="142">
        <v>424</v>
      </c>
      <c r="O105" s="142"/>
      <c r="P105" s="142"/>
      <c r="Q105" s="143">
        <v>3846</v>
      </c>
    </row>
    <row r="106" spans="2:17" x14ac:dyDescent="0.25">
      <c r="B106" s="144" t="s">
        <v>275</v>
      </c>
      <c r="C106" s="145"/>
      <c r="D106" s="145"/>
      <c r="E106" s="146"/>
      <c r="F106" s="146"/>
      <c r="G106" s="146">
        <v>1678625</v>
      </c>
      <c r="H106" s="146">
        <v>94632</v>
      </c>
      <c r="I106" s="146">
        <v>17105</v>
      </c>
      <c r="J106" s="146">
        <v>1688160</v>
      </c>
      <c r="K106" s="146">
        <v>36151</v>
      </c>
      <c r="L106" s="146">
        <v>12390</v>
      </c>
      <c r="M106" s="146">
        <v>251</v>
      </c>
      <c r="N106" s="146">
        <v>55211</v>
      </c>
      <c r="O106" s="146"/>
      <c r="P106" s="146"/>
      <c r="Q106" s="147">
        <v>3582525</v>
      </c>
    </row>
    <row r="107" spans="2:17" x14ac:dyDescent="0.25">
      <c r="B107" s="132" t="s">
        <v>62</v>
      </c>
      <c r="C107" s="133" t="s">
        <v>63</v>
      </c>
      <c r="D107" s="134" t="s">
        <v>238</v>
      </c>
      <c r="E107" s="135"/>
      <c r="F107" s="135">
        <v>1</v>
      </c>
      <c r="G107" s="135">
        <v>122</v>
      </c>
      <c r="H107" s="135">
        <v>5</v>
      </c>
      <c r="I107" s="135"/>
      <c r="J107" s="135"/>
      <c r="K107" s="135"/>
      <c r="L107" s="135"/>
      <c r="M107" s="135"/>
      <c r="N107" s="135"/>
      <c r="O107" s="135">
        <v>172</v>
      </c>
      <c r="P107" s="135"/>
      <c r="Q107" s="136">
        <v>300</v>
      </c>
    </row>
    <row r="108" spans="2:17" x14ac:dyDescent="0.25">
      <c r="B108" s="132"/>
      <c r="C108" s="133"/>
      <c r="D108" s="137" t="s">
        <v>253</v>
      </c>
      <c r="E108" s="138"/>
      <c r="F108" s="138">
        <v>7047</v>
      </c>
      <c r="G108" s="138">
        <v>698939</v>
      </c>
      <c r="H108" s="138">
        <v>1271</v>
      </c>
      <c r="I108" s="138"/>
      <c r="J108" s="138"/>
      <c r="K108" s="138"/>
      <c r="L108" s="138"/>
      <c r="M108" s="138"/>
      <c r="N108" s="138"/>
      <c r="O108" s="138">
        <v>79707</v>
      </c>
      <c r="P108" s="138"/>
      <c r="Q108" s="139">
        <v>786964</v>
      </c>
    </row>
    <row r="109" spans="2:17" x14ac:dyDescent="0.25">
      <c r="B109" s="132"/>
      <c r="C109" s="133" t="s">
        <v>64</v>
      </c>
      <c r="D109" s="134" t="s">
        <v>238</v>
      </c>
      <c r="E109" s="135"/>
      <c r="F109" s="135"/>
      <c r="G109" s="135">
        <v>149</v>
      </c>
      <c r="H109" s="135">
        <v>8</v>
      </c>
      <c r="I109" s="135"/>
      <c r="J109" s="135"/>
      <c r="K109" s="135">
        <v>1</v>
      </c>
      <c r="L109" s="135"/>
      <c r="M109" s="135"/>
      <c r="N109" s="135"/>
      <c r="O109" s="135"/>
      <c r="P109" s="135"/>
      <c r="Q109" s="136">
        <v>158</v>
      </c>
    </row>
    <row r="110" spans="2:17" x14ac:dyDescent="0.25">
      <c r="B110" s="132"/>
      <c r="C110" s="133"/>
      <c r="D110" s="137" t="s">
        <v>253</v>
      </c>
      <c r="E110" s="138"/>
      <c r="F110" s="138"/>
      <c r="G110" s="138">
        <v>933457</v>
      </c>
      <c r="H110" s="138">
        <v>3368</v>
      </c>
      <c r="I110" s="138"/>
      <c r="J110" s="138"/>
      <c r="K110" s="138">
        <v>7792</v>
      </c>
      <c r="L110" s="138"/>
      <c r="M110" s="138"/>
      <c r="N110" s="138"/>
      <c r="O110" s="138"/>
      <c r="P110" s="138"/>
      <c r="Q110" s="139">
        <v>944617</v>
      </c>
    </row>
    <row r="111" spans="2:17" x14ac:dyDescent="0.25">
      <c r="B111" s="132"/>
      <c r="C111" s="133" t="s">
        <v>65</v>
      </c>
      <c r="D111" s="134" t="s">
        <v>238</v>
      </c>
      <c r="E111" s="135"/>
      <c r="F111" s="135">
        <v>1</v>
      </c>
      <c r="G111" s="135">
        <v>106</v>
      </c>
      <c r="H111" s="135">
        <v>5</v>
      </c>
      <c r="I111" s="135"/>
      <c r="J111" s="135"/>
      <c r="K111" s="135"/>
      <c r="L111" s="135"/>
      <c r="M111" s="135"/>
      <c r="N111" s="135"/>
      <c r="O111" s="135"/>
      <c r="P111" s="135"/>
      <c r="Q111" s="136">
        <v>112</v>
      </c>
    </row>
    <row r="112" spans="2:17" x14ac:dyDescent="0.25">
      <c r="B112" s="132"/>
      <c r="C112" s="133"/>
      <c r="D112" s="137" t="s">
        <v>253</v>
      </c>
      <c r="E112" s="138"/>
      <c r="F112" s="138">
        <v>11840</v>
      </c>
      <c r="G112" s="138">
        <v>773081</v>
      </c>
      <c r="H112" s="138">
        <v>1569</v>
      </c>
      <c r="I112" s="138"/>
      <c r="J112" s="138"/>
      <c r="K112" s="138"/>
      <c r="L112" s="138"/>
      <c r="M112" s="138"/>
      <c r="N112" s="138"/>
      <c r="O112" s="138"/>
      <c r="P112" s="138"/>
      <c r="Q112" s="139">
        <v>786490</v>
      </c>
    </row>
    <row r="113" spans="2:17" x14ac:dyDescent="0.25">
      <c r="B113" s="132"/>
      <c r="C113" s="133" t="s">
        <v>66</v>
      </c>
      <c r="D113" s="134" t="s">
        <v>238</v>
      </c>
      <c r="E113" s="135"/>
      <c r="F113" s="135"/>
      <c r="G113" s="135">
        <v>73</v>
      </c>
      <c r="H113" s="135">
        <v>8</v>
      </c>
      <c r="I113" s="135"/>
      <c r="J113" s="135"/>
      <c r="K113" s="135"/>
      <c r="L113" s="135"/>
      <c r="M113" s="135"/>
      <c r="N113" s="135"/>
      <c r="O113" s="135"/>
      <c r="P113" s="135"/>
      <c r="Q113" s="136">
        <v>81</v>
      </c>
    </row>
    <row r="114" spans="2:17" x14ac:dyDescent="0.25">
      <c r="B114" s="132"/>
      <c r="C114" s="133"/>
      <c r="D114" s="137" t="s">
        <v>253</v>
      </c>
      <c r="E114" s="138"/>
      <c r="F114" s="138"/>
      <c r="G114" s="138">
        <v>349762</v>
      </c>
      <c r="H114" s="138">
        <v>2436</v>
      </c>
      <c r="I114" s="138"/>
      <c r="J114" s="138"/>
      <c r="K114" s="138"/>
      <c r="L114" s="138"/>
      <c r="M114" s="138"/>
      <c r="N114" s="138"/>
      <c r="O114" s="138"/>
      <c r="P114" s="138"/>
      <c r="Q114" s="139">
        <v>352198</v>
      </c>
    </row>
    <row r="115" spans="2:17" x14ac:dyDescent="0.25">
      <c r="B115" s="140" t="s">
        <v>276</v>
      </c>
      <c r="C115" s="141"/>
      <c r="D115" s="141"/>
      <c r="E115" s="142"/>
      <c r="F115" s="142">
        <v>2</v>
      </c>
      <c r="G115" s="142">
        <v>450</v>
      </c>
      <c r="H115" s="142">
        <v>26</v>
      </c>
      <c r="I115" s="142"/>
      <c r="J115" s="142"/>
      <c r="K115" s="142">
        <v>1</v>
      </c>
      <c r="L115" s="142"/>
      <c r="M115" s="142"/>
      <c r="N115" s="142"/>
      <c r="O115" s="142">
        <v>172</v>
      </c>
      <c r="P115" s="142"/>
      <c r="Q115" s="143">
        <v>651</v>
      </c>
    </row>
    <row r="116" spans="2:17" x14ac:dyDescent="0.25">
      <c r="B116" s="144" t="s">
        <v>277</v>
      </c>
      <c r="C116" s="145"/>
      <c r="D116" s="145"/>
      <c r="E116" s="146"/>
      <c r="F116" s="146">
        <v>18887</v>
      </c>
      <c r="G116" s="146">
        <v>2755239</v>
      </c>
      <c r="H116" s="146">
        <v>8644</v>
      </c>
      <c r="I116" s="146"/>
      <c r="J116" s="146"/>
      <c r="K116" s="146">
        <v>7792</v>
      </c>
      <c r="L116" s="146"/>
      <c r="M116" s="146"/>
      <c r="N116" s="146"/>
      <c r="O116" s="146">
        <v>79707</v>
      </c>
      <c r="P116" s="146"/>
      <c r="Q116" s="147">
        <v>2870269</v>
      </c>
    </row>
    <row r="117" spans="2:17" x14ac:dyDescent="0.25">
      <c r="B117" s="132" t="s">
        <v>69</v>
      </c>
      <c r="C117" s="133" t="s">
        <v>69</v>
      </c>
      <c r="D117" s="134" t="s">
        <v>238</v>
      </c>
      <c r="E117" s="135">
        <v>81</v>
      </c>
      <c r="F117" s="135">
        <v>88</v>
      </c>
      <c r="G117" s="135">
        <v>12</v>
      </c>
      <c r="H117" s="135">
        <v>2</v>
      </c>
      <c r="I117" s="135"/>
      <c r="J117" s="135">
        <v>7</v>
      </c>
      <c r="K117" s="135">
        <v>1</v>
      </c>
      <c r="L117" s="135">
        <v>24</v>
      </c>
      <c r="M117" s="135"/>
      <c r="N117" s="135">
        <v>3</v>
      </c>
      <c r="O117" s="135">
        <v>9</v>
      </c>
      <c r="P117" s="135"/>
      <c r="Q117" s="136">
        <v>227</v>
      </c>
    </row>
    <row r="118" spans="2:17" x14ac:dyDescent="0.25">
      <c r="B118" s="132"/>
      <c r="C118" s="133"/>
      <c r="D118" s="137" t="s">
        <v>253</v>
      </c>
      <c r="E118" s="138">
        <v>188540</v>
      </c>
      <c r="F118" s="138">
        <v>177135</v>
      </c>
      <c r="G118" s="138">
        <v>5089</v>
      </c>
      <c r="H118" s="138">
        <v>1313</v>
      </c>
      <c r="I118" s="138"/>
      <c r="J118" s="138">
        <v>8316</v>
      </c>
      <c r="K118" s="138">
        <v>107916</v>
      </c>
      <c r="L118" s="138">
        <v>11852</v>
      </c>
      <c r="M118" s="138"/>
      <c r="N118" s="138">
        <v>481</v>
      </c>
      <c r="O118" s="138">
        <v>2149</v>
      </c>
      <c r="P118" s="138"/>
      <c r="Q118" s="139">
        <v>502791</v>
      </c>
    </row>
    <row r="119" spans="2:17" x14ac:dyDescent="0.25">
      <c r="B119" s="140" t="s">
        <v>278</v>
      </c>
      <c r="C119" s="141"/>
      <c r="D119" s="141"/>
      <c r="E119" s="142">
        <v>81</v>
      </c>
      <c r="F119" s="142">
        <v>88</v>
      </c>
      <c r="G119" s="142">
        <v>12</v>
      </c>
      <c r="H119" s="142">
        <v>2</v>
      </c>
      <c r="I119" s="142"/>
      <c r="J119" s="142">
        <v>7</v>
      </c>
      <c r="K119" s="142">
        <v>1</v>
      </c>
      <c r="L119" s="142">
        <v>24</v>
      </c>
      <c r="M119" s="142"/>
      <c r="N119" s="142">
        <v>3</v>
      </c>
      <c r="O119" s="142">
        <v>9</v>
      </c>
      <c r="P119" s="142"/>
      <c r="Q119" s="143">
        <v>227</v>
      </c>
    </row>
    <row r="120" spans="2:17" x14ac:dyDescent="0.25">
      <c r="B120" s="144" t="s">
        <v>279</v>
      </c>
      <c r="C120" s="145"/>
      <c r="D120" s="145"/>
      <c r="E120" s="146">
        <v>188540</v>
      </c>
      <c r="F120" s="146">
        <v>177135</v>
      </c>
      <c r="G120" s="146">
        <v>5089</v>
      </c>
      <c r="H120" s="146">
        <v>1313</v>
      </c>
      <c r="I120" s="146"/>
      <c r="J120" s="146">
        <v>8316</v>
      </c>
      <c r="K120" s="146">
        <v>107916</v>
      </c>
      <c r="L120" s="146">
        <v>11852</v>
      </c>
      <c r="M120" s="146"/>
      <c r="N120" s="146">
        <v>481</v>
      </c>
      <c r="O120" s="146">
        <v>2149</v>
      </c>
      <c r="P120" s="146"/>
      <c r="Q120" s="147">
        <v>502791</v>
      </c>
    </row>
    <row r="121" spans="2:17" x14ac:dyDescent="0.25">
      <c r="B121" s="132" t="s">
        <v>71</v>
      </c>
      <c r="C121" s="133" t="s">
        <v>71</v>
      </c>
      <c r="D121" s="134" t="s">
        <v>238</v>
      </c>
      <c r="E121" s="135"/>
      <c r="F121" s="135"/>
      <c r="G121" s="135">
        <v>762</v>
      </c>
      <c r="H121" s="135">
        <v>17</v>
      </c>
      <c r="I121" s="135"/>
      <c r="J121" s="135"/>
      <c r="K121" s="135">
        <v>2</v>
      </c>
      <c r="L121" s="135"/>
      <c r="M121" s="135"/>
      <c r="N121" s="135"/>
      <c r="O121" s="135"/>
      <c r="P121" s="135"/>
      <c r="Q121" s="136">
        <v>781</v>
      </c>
    </row>
    <row r="122" spans="2:17" x14ac:dyDescent="0.25">
      <c r="B122" s="132"/>
      <c r="C122" s="133"/>
      <c r="D122" s="137" t="s">
        <v>253</v>
      </c>
      <c r="E122" s="138"/>
      <c r="F122" s="138"/>
      <c r="G122" s="138">
        <v>533275</v>
      </c>
      <c r="H122" s="138">
        <v>15167</v>
      </c>
      <c r="I122" s="138"/>
      <c r="J122" s="138"/>
      <c r="K122" s="138">
        <v>27076</v>
      </c>
      <c r="L122" s="138">
        <v>27632</v>
      </c>
      <c r="M122" s="138"/>
      <c r="N122" s="138"/>
      <c r="O122" s="138"/>
      <c r="P122" s="138"/>
      <c r="Q122" s="139">
        <v>603150</v>
      </c>
    </row>
    <row r="123" spans="2:17" x14ac:dyDescent="0.25">
      <c r="B123" s="140" t="s">
        <v>280</v>
      </c>
      <c r="C123" s="141"/>
      <c r="D123" s="141"/>
      <c r="E123" s="142"/>
      <c r="F123" s="142"/>
      <c r="G123" s="142">
        <v>762</v>
      </c>
      <c r="H123" s="142">
        <v>17</v>
      </c>
      <c r="I123" s="142"/>
      <c r="J123" s="142"/>
      <c r="K123" s="142">
        <v>2</v>
      </c>
      <c r="L123" s="142"/>
      <c r="M123" s="142"/>
      <c r="N123" s="142"/>
      <c r="O123" s="142"/>
      <c r="P123" s="142"/>
      <c r="Q123" s="143">
        <v>781</v>
      </c>
    </row>
    <row r="124" spans="2:17" x14ac:dyDescent="0.25">
      <c r="B124" s="144" t="s">
        <v>281</v>
      </c>
      <c r="C124" s="145"/>
      <c r="D124" s="145"/>
      <c r="E124" s="146"/>
      <c r="F124" s="146"/>
      <c r="G124" s="146">
        <v>533275</v>
      </c>
      <c r="H124" s="146">
        <v>15167</v>
      </c>
      <c r="I124" s="146"/>
      <c r="J124" s="146"/>
      <c r="K124" s="146">
        <v>27076</v>
      </c>
      <c r="L124" s="146">
        <v>27632</v>
      </c>
      <c r="M124" s="146"/>
      <c r="N124" s="146"/>
      <c r="O124" s="146"/>
      <c r="P124" s="146"/>
      <c r="Q124" s="147">
        <v>603150</v>
      </c>
    </row>
    <row r="125" spans="2:17" x14ac:dyDescent="0.25">
      <c r="B125" s="132" t="s">
        <v>73</v>
      </c>
      <c r="C125" s="133" t="s">
        <v>73</v>
      </c>
      <c r="D125" s="134" t="s">
        <v>238</v>
      </c>
      <c r="E125" s="135">
        <v>50</v>
      </c>
      <c r="F125" s="135"/>
      <c r="G125" s="135">
        <v>1140</v>
      </c>
      <c r="H125" s="135">
        <v>30</v>
      </c>
      <c r="I125" s="135"/>
      <c r="J125" s="135"/>
      <c r="K125" s="135"/>
      <c r="L125" s="135"/>
      <c r="M125" s="135">
        <v>9</v>
      </c>
      <c r="N125" s="135"/>
      <c r="O125" s="135"/>
      <c r="P125" s="135"/>
      <c r="Q125" s="136">
        <v>1229</v>
      </c>
    </row>
    <row r="126" spans="2:17" x14ac:dyDescent="0.25">
      <c r="B126" s="132"/>
      <c r="C126" s="133"/>
      <c r="D126" s="137" t="s">
        <v>253</v>
      </c>
      <c r="E126" s="138">
        <v>96084</v>
      </c>
      <c r="F126" s="138"/>
      <c r="G126" s="138">
        <v>617658</v>
      </c>
      <c r="H126" s="138">
        <v>24221</v>
      </c>
      <c r="I126" s="138"/>
      <c r="J126" s="138"/>
      <c r="K126" s="138"/>
      <c r="L126" s="138"/>
      <c r="M126" s="138">
        <v>3526</v>
      </c>
      <c r="N126" s="138"/>
      <c r="O126" s="138"/>
      <c r="P126" s="138"/>
      <c r="Q126" s="139">
        <v>741489</v>
      </c>
    </row>
    <row r="127" spans="2:17" x14ac:dyDescent="0.25">
      <c r="B127" s="140" t="s">
        <v>282</v>
      </c>
      <c r="C127" s="141"/>
      <c r="D127" s="141"/>
      <c r="E127" s="142">
        <v>50</v>
      </c>
      <c r="F127" s="142"/>
      <c r="G127" s="142">
        <v>1140</v>
      </c>
      <c r="H127" s="142">
        <v>30</v>
      </c>
      <c r="I127" s="142"/>
      <c r="J127" s="142"/>
      <c r="K127" s="142"/>
      <c r="L127" s="142"/>
      <c r="M127" s="142">
        <v>9</v>
      </c>
      <c r="N127" s="142"/>
      <c r="O127" s="142"/>
      <c r="P127" s="142"/>
      <c r="Q127" s="143">
        <v>1229</v>
      </c>
    </row>
    <row r="128" spans="2:17" x14ac:dyDescent="0.25">
      <c r="B128" s="144" t="s">
        <v>283</v>
      </c>
      <c r="C128" s="145"/>
      <c r="D128" s="145"/>
      <c r="E128" s="146">
        <v>96084</v>
      </c>
      <c r="F128" s="146"/>
      <c r="G128" s="146">
        <v>617658</v>
      </c>
      <c r="H128" s="146">
        <v>24221</v>
      </c>
      <c r="I128" s="146"/>
      <c r="J128" s="146"/>
      <c r="K128" s="146"/>
      <c r="L128" s="146"/>
      <c r="M128" s="146">
        <v>3526</v>
      </c>
      <c r="N128" s="146"/>
      <c r="O128" s="146"/>
      <c r="P128" s="146"/>
      <c r="Q128" s="147">
        <v>741489</v>
      </c>
    </row>
    <row r="129" spans="2:17" x14ac:dyDescent="0.25">
      <c r="B129" s="132" t="s">
        <v>75</v>
      </c>
      <c r="C129" s="133" t="s">
        <v>75</v>
      </c>
      <c r="D129" s="134" t="s">
        <v>238</v>
      </c>
      <c r="E129" s="135"/>
      <c r="F129" s="135">
        <v>207</v>
      </c>
      <c r="G129" s="135">
        <v>37</v>
      </c>
      <c r="H129" s="135"/>
      <c r="I129" s="135">
        <v>3</v>
      </c>
      <c r="J129" s="135"/>
      <c r="K129" s="135"/>
      <c r="L129" s="135"/>
      <c r="M129" s="135"/>
      <c r="N129" s="135"/>
      <c r="O129" s="135"/>
      <c r="P129" s="135"/>
      <c r="Q129" s="136">
        <v>247</v>
      </c>
    </row>
    <row r="130" spans="2:17" x14ac:dyDescent="0.25">
      <c r="B130" s="132"/>
      <c r="C130" s="133"/>
      <c r="D130" s="137" t="s">
        <v>253</v>
      </c>
      <c r="E130" s="138"/>
      <c r="F130" s="138">
        <v>900190</v>
      </c>
      <c r="G130" s="138">
        <v>34270</v>
      </c>
      <c r="H130" s="138"/>
      <c r="I130" s="138">
        <v>9563</v>
      </c>
      <c r="J130" s="138"/>
      <c r="K130" s="138"/>
      <c r="L130" s="138"/>
      <c r="M130" s="138"/>
      <c r="N130" s="138"/>
      <c r="O130" s="138"/>
      <c r="P130" s="138"/>
      <c r="Q130" s="139">
        <v>944023</v>
      </c>
    </row>
    <row r="131" spans="2:17" x14ac:dyDescent="0.25">
      <c r="B131" s="140" t="s">
        <v>284</v>
      </c>
      <c r="C131" s="141"/>
      <c r="D131" s="141"/>
      <c r="E131" s="142"/>
      <c r="F131" s="142">
        <v>207</v>
      </c>
      <c r="G131" s="142">
        <v>37</v>
      </c>
      <c r="H131" s="142"/>
      <c r="I131" s="142">
        <v>3</v>
      </c>
      <c r="J131" s="142"/>
      <c r="K131" s="142"/>
      <c r="L131" s="142"/>
      <c r="M131" s="142"/>
      <c r="N131" s="142"/>
      <c r="O131" s="142"/>
      <c r="P131" s="142"/>
      <c r="Q131" s="143">
        <v>247</v>
      </c>
    </row>
    <row r="132" spans="2:17" x14ac:dyDescent="0.25">
      <c r="B132" s="144" t="s">
        <v>285</v>
      </c>
      <c r="C132" s="145"/>
      <c r="D132" s="145"/>
      <c r="E132" s="146"/>
      <c r="F132" s="146">
        <v>900190</v>
      </c>
      <c r="G132" s="146">
        <v>34270</v>
      </c>
      <c r="H132" s="146"/>
      <c r="I132" s="146">
        <v>9563</v>
      </c>
      <c r="J132" s="146"/>
      <c r="K132" s="146"/>
      <c r="L132" s="146"/>
      <c r="M132" s="146"/>
      <c r="N132" s="146"/>
      <c r="O132" s="146"/>
      <c r="P132" s="146"/>
      <c r="Q132" s="147">
        <v>944023</v>
      </c>
    </row>
    <row r="133" spans="2:17" x14ac:dyDescent="0.25">
      <c r="B133" s="132" t="s">
        <v>77</v>
      </c>
      <c r="C133" s="133" t="s">
        <v>78</v>
      </c>
      <c r="D133" s="134" t="s">
        <v>238</v>
      </c>
      <c r="E133" s="135"/>
      <c r="F133" s="135"/>
      <c r="G133" s="135">
        <v>150</v>
      </c>
      <c r="H133" s="135"/>
      <c r="I133" s="135"/>
      <c r="J133" s="135">
        <v>1</v>
      </c>
      <c r="K133" s="135"/>
      <c r="L133" s="135"/>
      <c r="M133" s="135"/>
      <c r="N133" s="135"/>
      <c r="O133" s="135"/>
      <c r="P133" s="135"/>
      <c r="Q133" s="136">
        <v>151</v>
      </c>
    </row>
    <row r="134" spans="2:17" x14ac:dyDescent="0.25">
      <c r="B134" s="132"/>
      <c r="C134" s="133"/>
      <c r="D134" s="137" t="s">
        <v>253</v>
      </c>
      <c r="E134" s="138"/>
      <c r="F134" s="138"/>
      <c r="G134" s="138">
        <v>287339</v>
      </c>
      <c r="H134" s="138"/>
      <c r="I134" s="138"/>
      <c r="J134" s="138">
        <v>6356</v>
      </c>
      <c r="K134" s="138"/>
      <c r="L134" s="138"/>
      <c r="M134" s="138"/>
      <c r="N134" s="138"/>
      <c r="O134" s="138"/>
      <c r="P134" s="138"/>
      <c r="Q134" s="139">
        <v>293695</v>
      </c>
    </row>
    <row r="135" spans="2:17" x14ac:dyDescent="0.25">
      <c r="B135" s="132"/>
      <c r="C135" s="133" t="s">
        <v>79</v>
      </c>
      <c r="D135" s="134" t="s">
        <v>238</v>
      </c>
      <c r="E135" s="135"/>
      <c r="F135" s="135"/>
      <c r="G135" s="135">
        <v>2</v>
      </c>
      <c r="H135" s="135"/>
      <c r="I135" s="135"/>
      <c r="J135" s="135"/>
      <c r="K135" s="135"/>
      <c r="L135" s="135">
        <v>12</v>
      </c>
      <c r="M135" s="135"/>
      <c r="N135" s="135"/>
      <c r="O135" s="135"/>
      <c r="P135" s="135"/>
      <c r="Q135" s="136">
        <v>14</v>
      </c>
    </row>
    <row r="136" spans="2:17" x14ac:dyDescent="0.25">
      <c r="B136" s="132"/>
      <c r="C136" s="133"/>
      <c r="D136" s="137" t="s">
        <v>253</v>
      </c>
      <c r="E136" s="138"/>
      <c r="F136" s="138"/>
      <c r="G136" s="138">
        <v>3259</v>
      </c>
      <c r="H136" s="138"/>
      <c r="I136" s="138"/>
      <c r="J136" s="138"/>
      <c r="K136" s="138"/>
      <c r="L136" s="138">
        <v>170000</v>
      </c>
      <c r="M136" s="138"/>
      <c r="N136" s="138"/>
      <c r="O136" s="138"/>
      <c r="P136" s="138"/>
      <c r="Q136" s="139">
        <v>173259</v>
      </c>
    </row>
    <row r="137" spans="2:17" x14ac:dyDescent="0.25">
      <c r="B137" s="132"/>
      <c r="C137" s="133" t="s">
        <v>80</v>
      </c>
      <c r="D137" s="134" t="s">
        <v>238</v>
      </c>
      <c r="E137" s="135"/>
      <c r="F137" s="135"/>
      <c r="G137" s="135">
        <v>1</v>
      </c>
      <c r="H137" s="135"/>
      <c r="I137" s="135"/>
      <c r="J137" s="135">
        <v>1</v>
      </c>
      <c r="K137" s="135"/>
      <c r="L137" s="135">
        <v>9</v>
      </c>
      <c r="M137" s="135">
        <v>4</v>
      </c>
      <c r="N137" s="135"/>
      <c r="O137" s="135"/>
      <c r="P137" s="135"/>
      <c r="Q137" s="136">
        <v>15</v>
      </c>
    </row>
    <row r="138" spans="2:17" x14ac:dyDescent="0.25">
      <c r="B138" s="132"/>
      <c r="C138" s="133"/>
      <c r="D138" s="137" t="s">
        <v>253</v>
      </c>
      <c r="E138" s="138"/>
      <c r="F138" s="138"/>
      <c r="G138" s="138">
        <v>13700</v>
      </c>
      <c r="H138" s="138"/>
      <c r="I138" s="138"/>
      <c r="J138" s="138">
        <v>320</v>
      </c>
      <c r="K138" s="138"/>
      <c r="L138" s="138">
        <v>61094</v>
      </c>
      <c r="M138" s="138">
        <v>5886</v>
      </c>
      <c r="N138" s="138"/>
      <c r="O138" s="138"/>
      <c r="P138" s="138"/>
      <c r="Q138" s="139">
        <v>81000</v>
      </c>
    </row>
    <row r="139" spans="2:17" x14ac:dyDescent="0.25">
      <c r="B139" s="140" t="s">
        <v>286</v>
      </c>
      <c r="C139" s="141"/>
      <c r="D139" s="141"/>
      <c r="E139" s="142"/>
      <c r="F139" s="142"/>
      <c r="G139" s="142">
        <v>153</v>
      </c>
      <c r="H139" s="142"/>
      <c r="I139" s="142"/>
      <c r="J139" s="142">
        <v>2</v>
      </c>
      <c r="K139" s="142"/>
      <c r="L139" s="142">
        <v>21</v>
      </c>
      <c r="M139" s="142">
        <v>4</v>
      </c>
      <c r="N139" s="142"/>
      <c r="O139" s="142"/>
      <c r="P139" s="142"/>
      <c r="Q139" s="143">
        <v>180</v>
      </c>
    </row>
    <row r="140" spans="2:17" ht="15.75" thickBot="1" x14ac:dyDescent="0.3">
      <c r="B140" s="144" t="s">
        <v>287</v>
      </c>
      <c r="C140" s="145"/>
      <c r="D140" s="145"/>
      <c r="E140" s="146"/>
      <c r="F140" s="146"/>
      <c r="G140" s="146">
        <v>304298</v>
      </c>
      <c r="H140" s="146"/>
      <c r="I140" s="146"/>
      <c r="J140" s="146">
        <v>6676</v>
      </c>
      <c r="K140" s="146"/>
      <c r="L140" s="146">
        <v>231094</v>
      </c>
      <c r="M140" s="146">
        <v>5886</v>
      </c>
      <c r="N140" s="146"/>
      <c r="O140" s="146"/>
      <c r="P140" s="146"/>
      <c r="Q140" s="147">
        <v>547954</v>
      </c>
    </row>
    <row r="141" spans="2:17" ht="15.75" thickTop="1" x14ac:dyDescent="0.25">
      <c r="B141" s="148" t="s">
        <v>288</v>
      </c>
      <c r="C141" s="149"/>
      <c r="D141" s="149"/>
      <c r="E141" s="150">
        <v>2383</v>
      </c>
      <c r="F141" s="150">
        <v>675</v>
      </c>
      <c r="G141" s="150">
        <v>26951</v>
      </c>
      <c r="H141" s="150">
        <v>653</v>
      </c>
      <c r="I141" s="150">
        <v>70</v>
      </c>
      <c r="J141" s="150">
        <v>644</v>
      </c>
      <c r="K141" s="150">
        <v>64</v>
      </c>
      <c r="L141" s="150">
        <v>151</v>
      </c>
      <c r="M141" s="150">
        <v>84</v>
      </c>
      <c r="N141" s="150">
        <v>430</v>
      </c>
      <c r="O141" s="150">
        <v>237</v>
      </c>
      <c r="P141" s="150">
        <v>20</v>
      </c>
      <c r="Q141" s="151">
        <v>32362</v>
      </c>
    </row>
    <row r="142" spans="2:17" ht="15.75" thickBot="1" x14ac:dyDescent="0.3">
      <c r="B142" s="152" t="s">
        <v>289</v>
      </c>
      <c r="C142" s="153"/>
      <c r="D142" s="153"/>
      <c r="E142" s="154">
        <v>6418169</v>
      </c>
      <c r="F142" s="154">
        <v>2449988</v>
      </c>
      <c r="G142" s="154">
        <v>29098095</v>
      </c>
      <c r="H142" s="154">
        <v>460944</v>
      </c>
      <c r="I142" s="154">
        <v>771644</v>
      </c>
      <c r="J142" s="154">
        <v>1732937</v>
      </c>
      <c r="K142" s="154">
        <v>1744486</v>
      </c>
      <c r="L142" s="154">
        <v>896679</v>
      </c>
      <c r="M142" s="154">
        <v>62836</v>
      </c>
      <c r="N142" s="154">
        <v>59217</v>
      </c>
      <c r="O142" s="154">
        <v>137525</v>
      </c>
      <c r="P142" s="154">
        <v>32200</v>
      </c>
      <c r="Q142" s="155">
        <v>43864720</v>
      </c>
    </row>
  </sheetData>
  <mergeCells count="7">
    <mergeCell ref="Q5:Q6"/>
    <mergeCell ref="B5:B6"/>
    <mergeCell ref="C5:C6"/>
    <mergeCell ref="E5:H5"/>
    <mergeCell ref="I5:L5"/>
    <mergeCell ref="M5:P5"/>
    <mergeCell ref="D5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00"/>
  <sheetViews>
    <sheetView tabSelected="1" workbookViewId="0">
      <selection activeCell="C3" sqref="C3"/>
    </sheetView>
  </sheetViews>
  <sheetFormatPr baseColWidth="10" defaultRowHeight="15" x14ac:dyDescent="0.25"/>
  <cols>
    <col min="2" max="2" width="13.5703125" customWidth="1"/>
  </cols>
  <sheetData>
    <row r="2" spans="2:19" ht="15.75" x14ac:dyDescent="0.3">
      <c r="D2" s="1" t="s">
        <v>84</v>
      </c>
    </row>
    <row r="4" spans="2:19" ht="15.75" thickBot="1" x14ac:dyDescent="0.3"/>
    <row r="5" spans="2:19" ht="75" x14ac:dyDescent="0.25">
      <c r="B5" s="174" t="s">
        <v>0</v>
      </c>
      <c r="C5" s="175" t="s">
        <v>1</v>
      </c>
      <c r="D5" s="175" t="s">
        <v>157</v>
      </c>
      <c r="E5" s="175" t="s">
        <v>293</v>
      </c>
      <c r="F5" s="175" t="s">
        <v>294</v>
      </c>
      <c r="G5" s="175" t="s">
        <v>341</v>
      </c>
      <c r="H5" s="175" t="s">
        <v>340</v>
      </c>
      <c r="I5" s="175" t="s">
        <v>339</v>
      </c>
      <c r="J5" s="175" t="s">
        <v>298</v>
      </c>
      <c r="K5" s="175" t="s">
        <v>295</v>
      </c>
      <c r="L5" s="175" t="s">
        <v>296</v>
      </c>
      <c r="M5" s="175" t="s">
        <v>297</v>
      </c>
      <c r="N5" s="175" t="s">
        <v>299</v>
      </c>
      <c r="O5" s="175" t="s">
        <v>300</v>
      </c>
      <c r="P5" s="175" t="s">
        <v>338</v>
      </c>
      <c r="Q5" s="175" t="s">
        <v>301</v>
      </c>
      <c r="R5" s="175" t="s">
        <v>134</v>
      </c>
      <c r="S5" s="176" t="s">
        <v>122</v>
      </c>
    </row>
    <row r="6" spans="2:19" x14ac:dyDescent="0.25">
      <c r="B6" s="177" t="s">
        <v>4</v>
      </c>
      <c r="C6" s="157" t="s">
        <v>5</v>
      </c>
      <c r="D6" s="158" t="s">
        <v>238</v>
      </c>
      <c r="E6" s="159"/>
      <c r="F6" s="159">
        <v>4</v>
      </c>
      <c r="G6" s="159"/>
      <c r="H6" s="159"/>
      <c r="I6" s="159"/>
      <c r="J6" s="159"/>
      <c r="K6" s="159"/>
      <c r="L6" s="159">
        <v>1</v>
      </c>
      <c r="M6" s="159"/>
      <c r="N6" s="159"/>
      <c r="O6" s="159">
        <v>2</v>
      </c>
      <c r="P6" s="159"/>
      <c r="Q6" s="159"/>
      <c r="R6" s="159"/>
      <c r="S6" s="178">
        <v>7</v>
      </c>
    </row>
    <row r="7" spans="2:19" x14ac:dyDescent="0.25">
      <c r="B7" s="177"/>
      <c r="C7" s="157"/>
      <c r="D7" s="160" t="s">
        <v>302</v>
      </c>
      <c r="E7" s="161"/>
      <c r="F7" s="161"/>
      <c r="G7" s="161"/>
      <c r="H7" s="161"/>
      <c r="I7" s="161"/>
      <c r="J7" s="161"/>
      <c r="K7" s="161"/>
      <c r="L7" s="161">
        <v>3.48</v>
      </c>
      <c r="M7" s="161"/>
      <c r="N7" s="161"/>
      <c r="O7" s="161"/>
      <c r="P7" s="161"/>
      <c r="Q7" s="161"/>
      <c r="R7" s="161"/>
      <c r="S7" s="179">
        <v>3.48</v>
      </c>
    </row>
    <row r="8" spans="2:19" x14ac:dyDescent="0.25">
      <c r="B8" s="177"/>
      <c r="C8" s="157"/>
      <c r="D8" s="162" t="s">
        <v>303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80"/>
    </row>
    <row r="9" spans="2:19" x14ac:dyDescent="0.25">
      <c r="B9" s="177"/>
      <c r="C9" s="157" t="s">
        <v>6</v>
      </c>
      <c r="D9" s="158" t="s">
        <v>238</v>
      </c>
      <c r="E9" s="159"/>
      <c r="F9" s="159"/>
      <c r="G9" s="159"/>
      <c r="H9" s="159">
        <v>10</v>
      </c>
      <c r="I9" s="159"/>
      <c r="J9" s="159"/>
      <c r="K9" s="159"/>
      <c r="L9" s="159"/>
      <c r="M9" s="159"/>
      <c r="N9" s="159"/>
      <c r="O9" s="159">
        <v>25</v>
      </c>
      <c r="P9" s="159"/>
      <c r="Q9" s="159"/>
      <c r="R9" s="159"/>
      <c r="S9" s="178">
        <v>35</v>
      </c>
    </row>
    <row r="10" spans="2:19" x14ac:dyDescent="0.25">
      <c r="B10" s="177"/>
      <c r="C10" s="157"/>
      <c r="D10" s="160" t="s">
        <v>302</v>
      </c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79"/>
    </row>
    <row r="11" spans="2:19" x14ac:dyDescent="0.25">
      <c r="B11" s="177"/>
      <c r="C11" s="157"/>
      <c r="D11" s="162" t="s">
        <v>303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80"/>
    </row>
    <row r="12" spans="2:19" x14ac:dyDescent="0.25">
      <c r="B12" s="177"/>
      <c r="C12" s="157" t="s">
        <v>7</v>
      </c>
      <c r="D12" s="158" t="s">
        <v>238</v>
      </c>
      <c r="E12" s="159"/>
      <c r="F12" s="159"/>
      <c r="G12" s="159"/>
      <c r="H12" s="159">
        <v>11</v>
      </c>
      <c r="I12" s="159"/>
      <c r="J12" s="159"/>
      <c r="K12" s="159"/>
      <c r="L12" s="159"/>
      <c r="M12" s="159"/>
      <c r="N12" s="159"/>
      <c r="O12" s="159">
        <v>11</v>
      </c>
      <c r="P12" s="159"/>
      <c r="Q12" s="159"/>
      <c r="R12" s="159"/>
      <c r="S12" s="178">
        <v>22</v>
      </c>
    </row>
    <row r="13" spans="2:19" x14ac:dyDescent="0.25">
      <c r="B13" s="177"/>
      <c r="C13" s="157"/>
      <c r="D13" s="160" t="s">
        <v>302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79"/>
    </row>
    <row r="14" spans="2:19" x14ac:dyDescent="0.25">
      <c r="B14" s="177"/>
      <c r="C14" s="157"/>
      <c r="D14" s="162" t="s">
        <v>303</v>
      </c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80"/>
    </row>
    <row r="15" spans="2:19" x14ac:dyDescent="0.25">
      <c r="B15" s="177"/>
      <c r="C15" s="157" t="s">
        <v>8</v>
      </c>
      <c r="D15" s="158" t="s">
        <v>238</v>
      </c>
      <c r="E15" s="159">
        <v>3</v>
      </c>
      <c r="F15" s="159">
        <v>23</v>
      </c>
      <c r="G15" s="159"/>
      <c r="H15" s="159">
        <v>5</v>
      </c>
      <c r="I15" s="159"/>
      <c r="J15" s="159"/>
      <c r="K15" s="159"/>
      <c r="L15" s="159">
        <v>6</v>
      </c>
      <c r="M15" s="159">
        <v>5</v>
      </c>
      <c r="N15" s="159"/>
      <c r="O15" s="159">
        <v>17</v>
      </c>
      <c r="P15" s="159"/>
      <c r="Q15" s="159"/>
      <c r="R15" s="159"/>
      <c r="S15" s="178">
        <v>59</v>
      </c>
    </row>
    <row r="16" spans="2:19" x14ac:dyDescent="0.25">
      <c r="B16" s="177"/>
      <c r="C16" s="157"/>
      <c r="D16" s="160" t="s">
        <v>302</v>
      </c>
      <c r="E16" s="161"/>
      <c r="F16" s="161"/>
      <c r="G16" s="161"/>
      <c r="H16" s="161"/>
      <c r="I16" s="161"/>
      <c r="J16" s="161"/>
      <c r="K16" s="161"/>
      <c r="L16" s="161">
        <v>36.79</v>
      </c>
      <c r="M16" s="161">
        <v>8.9700000000000006</v>
      </c>
      <c r="N16" s="161"/>
      <c r="O16" s="161"/>
      <c r="P16" s="161"/>
      <c r="Q16" s="161"/>
      <c r="R16" s="161"/>
      <c r="S16" s="179">
        <v>45.76</v>
      </c>
    </row>
    <row r="17" spans="2:19" x14ac:dyDescent="0.25">
      <c r="B17" s="177"/>
      <c r="C17" s="157"/>
      <c r="D17" s="162" t="s">
        <v>303</v>
      </c>
      <c r="E17" s="163"/>
      <c r="F17" s="163"/>
      <c r="G17" s="163"/>
      <c r="H17" s="163"/>
      <c r="I17" s="163"/>
      <c r="J17" s="163"/>
      <c r="K17" s="163"/>
      <c r="L17" s="163">
        <v>74.42</v>
      </c>
      <c r="M17" s="163">
        <v>210.3</v>
      </c>
      <c r="N17" s="163"/>
      <c r="O17" s="163"/>
      <c r="P17" s="163"/>
      <c r="Q17" s="163"/>
      <c r="R17" s="163"/>
      <c r="S17" s="180">
        <v>284.72000000000003</v>
      </c>
    </row>
    <row r="18" spans="2:19" x14ac:dyDescent="0.25">
      <c r="B18" s="177"/>
      <c r="C18" s="157" t="s">
        <v>9</v>
      </c>
      <c r="D18" s="158" t="s">
        <v>238</v>
      </c>
      <c r="E18" s="159"/>
      <c r="F18" s="159"/>
      <c r="G18" s="159"/>
      <c r="H18" s="159">
        <v>24</v>
      </c>
      <c r="I18" s="159"/>
      <c r="J18" s="159"/>
      <c r="K18" s="159"/>
      <c r="L18" s="159"/>
      <c r="M18" s="159"/>
      <c r="N18" s="159"/>
      <c r="O18" s="159">
        <v>9</v>
      </c>
      <c r="P18" s="159"/>
      <c r="Q18" s="159"/>
      <c r="R18" s="159"/>
      <c r="S18" s="178">
        <v>33</v>
      </c>
    </row>
    <row r="19" spans="2:19" x14ac:dyDescent="0.25">
      <c r="B19" s="177"/>
      <c r="C19" s="157"/>
      <c r="D19" s="160" t="s">
        <v>302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79"/>
    </row>
    <row r="20" spans="2:19" x14ac:dyDescent="0.25">
      <c r="B20" s="177"/>
      <c r="C20" s="157"/>
      <c r="D20" s="162" t="s">
        <v>303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80"/>
    </row>
    <row r="21" spans="2:19" x14ac:dyDescent="0.25">
      <c r="B21" s="177"/>
      <c r="C21" s="157" t="s">
        <v>10</v>
      </c>
      <c r="D21" s="158" t="s">
        <v>238</v>
      </c>
      <c r="E21" s="159">
        <v>1</v>
      </c>
      <c r="F21" s="159">
        <v>3</v>
      </c>
      <c r="G21" s="159"/>
      <c r="H21" s="159">
        <v>15</v>
      </c>
      <c r="I21" s="159"/>
      <c r="J21" s="159"/>
      <c r="K21" s="159"/>
      <c r="L21" s="159">
        <v>11</v>
      </c>
      <c r="M21" s="159">
        <v>12</v>
      </c>
      <c r="N21" s="159"/>
      <c r="O21" s="159">
        <v>27</v>
      </c>
      <c r="P21" s="159"/>
      <c r="Q21" s="159"/>
      <c r="R21" s="159"/>
      <c r="S21" s="178">
        <v>69</v>
      </c>
    </row>
    <row r="22" spans="2:19" x14ac:dyDescent="0.25">
      <c r="B22" s="177"/>
      <c r="C22" s="157"/>
      <c r="D22" s="160" t="s">
        <v>302</v>
      </c>
      <c r="E22" s="161"/>
      <c r="F22" s="161"/>
      <c r="G22" s="161"/>
      <c r="H22" s="161"/>
      <c r="I22" s="161"/>
      <c r="J22" s="161"/>
      <c r="K22" s="161"/>
      <c r="L22" s="161">
        <v>71.84</v>
      </c>
      <c r="M22" s="161">
        <v>51.68</v>
      </c>
      <c r="N22" s="161"/>
      <c r="O22" s="161"/>
      <c r="P22" s="161"/>
      <c r="Q22" s="161"/>
      <c r="R22" s="161"/>
      <c r="S22" s="179">
        <v>123.52000000000001</v>
      </c>
    </row>
    <row r="23" spans="2:19" x14ac:dyDescent="0.25">
      <c r="B23" s="177"/>
      <c r="C23" s="157"/>
      <c r="D23" s="162" t="s">
        <v>303</v>
      </c>
      <c r="E23" s="163"/>
      <c r="F23" s="163"/>
      <c r="G23" s="163"/>
      <c r="H23" s="163"/>
      <c r="I23" s="163"/>
      <c r="J23" s="163"/>
      <c r="K23" s="163"/>
      <c r="L23" s="163"/>
      <c r="M23" s="163">
        <v>289.11</v>
      </c>
      <c r="N23" s="163"/>
      <c r="O23" s="163"/>
      <c r="P23" s="163"/>
      <c r="Q23" s="163"/>
      <c r="R23" s="163"/>
      <c r="S23" s="180">
        <v>289.11</v>
      </c>
    </row>
    <row r="24" spans="2:19" x14ac:dyDescent="0.25">
      <c r="B24" s="177"/>
      <c r="C24" s="157" t="s">
        <v>11</v>
      </c>
      <c r="D24" s="158" t="s">
        <v>238</v>
      </c>
      <c r="E24" s="159">
        <v>4</v>
      </c>
      <c r="F24" s="159"/>
      <c r="G24" s="159"/>
      <c r="H24" s="159">
        <v>8</v>
      </c>
      <c r="I24" s="159"/>
      <c r="J24" s="159"/>
      <c r="K24" s="159"/>
      <c r="L24" s="159">
        <v>1</v>
      </c>
      <c r="M24" s="159"/>
      <c r="N24" s="159"/>
      <c r="O24" s="159">
        <v>19</v>
      </c>
      <c r="P24" s="159"/>
      <c r="Q24" s="159"/>
      <c r="R24" s="159"/>
      <c r="S24" s="178">
        <v>32</v>
      </c>
    </row>
    <row r="25" spans="2:19" x14ac:dyDescent="0.25">
      <c r="B25" s="177"/>
      <c r="C25" s="157"/>
      <c r="D25" s="160" t="s">
        <v>302</v>
      </c>
      <c r="E25" s="161"/>
      <c r="F25" s="161"/>
      <c r="G25" s="161"/>
      <c r="H25" s="161"/>
      <c r="I25" s="161"/>
      <c r="J25" s="161"/>
      <c r="K25" s="161"/>
      <c r="L25" s="161">
        <v>7.28</v>
      </c>
      <c r="M25" s="161"/>
      <c r="N25" s="161"/>
      <c r="O25" s="161"/>
      <c r="P25" s="161"/>
      <c r="Q25" s="161"/>
      <c r="R25" s="161"/>
      <c r="S25" s="179">
        <v>7.28</v>
      </c>
    </row>
    <row r="26" spans="2:19" x14ac:dyDescent="0.25">
      <c r="B26" s="177"/>
      <c r="C26" s="157"/>
      <c r="D26" s="162" t="s">
        <v>303</v>
      </c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80"/>
    </row>
    <row r="27" spans="2:19" x14ac:dyDescent="0.25">
      <c r="B27" s="177"/>
      <c r="C27" s="157" t="s">
        <v>12</v>
      </c>
      <c r="D27" s="158" t="s">
        <v>238</v>
      </c>
      <c r="E27" s="159">
        <v>2</v>
      </c>
      <c r="F27" s="159"/>
      <c r="G27" s="159"/>
      <c r="H27" s="159">
        <v>15</v>
      </c>
      <c r="I27" s="159"/>
      <c r="J27" s="159"/>
      <c r="K27" s="159"/>
      <c r="L27" s="159"/>
      <c r="M27" s="159"/>
      <c r="N27" s="159"/>
      <c r="O27" s="159">
        <v>15</v>
      </c>
      <c r="P27" s="159"/>
      <c r="Q27" s="159"/>
      <c r="R27" s="159"/>
      <c r="S27" s="178">
        <v>32</v>
      </c>
    </row>
    <row r="28" spans="2:19" x14ac:dyDescent="0.25">
      <c r="B28" s="177"/>
      <c r="C28" s="157"/>
      <c r="D28" s="160" t="s">
        <v>302</v>
      </c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79"/>
    </row>
    <row r="29" spans="2:19" x14ac:dyDescent="0.25">
      <c r="B29" s="177"/>
      <c r="C29" s="157"/>
      <c r="D29" s="162" t="s">
        <v>303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80"/>
    </row>
    <row r="30" spans="2:19" x14ac:dyDescent="0.25">
      <c r="B30" s="181" t="s">
        <v>254</v>
      </c>
      <c r="C30" s="164"/>
      <c r="D30" s="164"/>
      <c r="E30" s="165">
        <v>10</v>
      </c>
      <c r="F30" s="165">
        <v>30</v>
      </c>
      <c r="G30" s="165"/>
      <c r="H30" s="165">
        <v>88</v>
      </c>
      <c r="I30" s="165"/>
      <c r="J30" s="165"/>
      <c r="K30" s="165"/>
      <c r="L30" s="165">
        <v>19</v>
      </c>
      <c r="M30" s="165">
        <v>17</v>
      </c>
      <c r="N30" s="165"/>
      <c r="O30" s="165">
        <v>125</v>
      </c>
      <c r="P30" s="165"/>
      <c r="Q30" s="165"/>
      <c r="R30" s="165"/>
      <c r="S30" s="182">
        <v>289</v>
      </c>
    </row>
    <row r="31" spans="2:19" x14ac:dyDescent="0.25">
      <c r="B31" s="183" t="s">
        <v>304</v>
      </c>
      <c r="C31" s="166"/>
      <c r="D31" s="166"/>
      <c r="E31" s="167"/>
      <c r="F31" s="167"/>
      <c r="G31" s="167"/>
      <c r="H31" s="167"/>
      <c r="I31" s="167"/>
      <c r="J31" s="167"/>
      <c r="K31" s="167"/>
      <c r="L31" s="167">
        <v>119.39</v>
      </c>
      <c r="M31" s="167">
        <v>60.65</v>
      </c>
      <c r="N31" s="167"/>
      <c r="O31" s="167"/>
      <c r="P31" s="167"/>
      <c r="Q31" s="167"/>
      <c r="R31" s="167"/>
      <c r="S31" s="184">
        <v>180.04</v>
      </c>
    </row>
    <row r="32" spans="2:19" x14ac:dyDescent="0.25">
      <c r="B32" s="185" t="s">
        <v>305</v>
      </c>
      <c r="C32" s="168"/>
      <c r="D32" s="168"/>
      <c r="E32" s="169"/>
      <c r="F32" s="169"/>
      <c r="G32" s="169"/>
      <c r="H32" s="169"/>
      <c r="I32" s="169"/>
      <c r="J32" s="169"/>
      <c r="K32" s="169"/>
      <c r="L32" s="169">
        <v>74.42</v>
      </c>
      <c r="M32" s="169">
        <v>499.41</v>
      </c>
      <c r="N32" s="169"/>
      <c r="O32" s="169"/>
      <c r="P32" s="169"/>
      <c r="Q32" s="169"/>
      <c r="R32" s="169"/>
      <c r="S32" s="186">
        <v>573.83000000000004</v>
      </c>
    </row>
    <row r="33" spans="2:19" x14ac:dyDescent="0.25">
      <c r="B33" s="177" t="s">
        <v>14</v>
      </c>
      <c r="C33" s="157" t="s">
        <v>15</v>
      </c>
      <c r="D33" s="158" t="s">
        <v>238</v>
      </c>
      <c r="E33" s="159">
        <v>19</v>
      </c>
      <c r="F33" s="159"/>
      <c r="G33" s="159"/>
      <c r="H33" s="159"/>
      <c r="I33" s="159"/>
      <c r="J33" s="159">
        <v>21</v>
      </c>
      <c r="K33" s="159"/>
      <c r="L33" s="159">
        <v>10</v>
      </c>
      <c r="M33" s="159">
        <v>11</v>
      </c>
      <c r="N33" s="159"/>
      <c r="O33" s="159"/>
      <c r="P33" s="159">
        <v>21</v>
      </c>
      <c r="Q33" s="159">
        <v>41</v>
      </c>
      <c r="R33" s="159"/>
      <c r="S33" s="178">
        <v>123</v>
      </c>
    </row>
    <row r="34" spans="2:19" x14ac:dyDescent="0.25">
      <c r="B34" s="177"/>
      <c r="C34" s="157"/>
      <c r="D34" s="160" t="s">
        <v>302</v>
      </c>
      <c r="E34" s="161">
        <v>257.3</v>
      </c>
      <c r="F34" s="161">
        <v>1822.2</v>
      </c>
      <c r="G34" s="161"/>
      <c r="H34" s="161"/>
      <c r="I34" s="161"/>
      <c r="J34" s="161">
        <v>265.10000000000002</v>
      </c>
      <c r="K34" s="161"/>
      <c r="L34" s="161">
        <v>102</v>
      </c>
      <c r="M34" s="161">
        <v>83.5</v>
      </c>
      <c r="N34" s="161"/>
      <c r="O34" s="161"/>
      <c r="P34" s="161">
        <v>382</v>
      </c>
      <c r="Q34" s="161">
        <v>374.9</v>
      </c>
      <c r="R34" s="161"/>
      <c r="S34" s="179">
        <v>3287</v>
      </c>
    </row>
    <row r="35" spans="2:19" x14ac:dyDescent="0.25">
      <c r="B35" s="177"/>
      <c r="C35" s="157"/>
      <c r="D35" s="162" t="s">
        <v>303</v>
      </c>
      <c r="E35" s="163">
        <v>6513.67</v>
      </c>
      <c r="F35" s="163">
        <v>243</v>
      </c>
      <c r="G35" s="163"/>
      <c r="H35" s="163"/>
      <c r="I35" s="163"/>
      <c r="J35" s="163">
        <v>2726</v>
      </c>
      <c r="K35" s="163"/>
      <c r="L35" s="163"/>
      <c r="M35" s="163">
        <v>22.67</v>
      </c>
      <c r="N35" s="163"/>
      <c r="O35" s="163"/>
      <c r="P35" s="163">
        <v>358.5</v>
      </c>
      <c r="Q35" s="163">
        <v>53.6</v>
      </c>
      <c r="R35" s="163"/>
      <c r="S35" s="180">
        <v>9917.44</v>
      </c>
    </row>
    <row r="36" spans="2:19" x14ac:dyDescent="0.25">
      <c r="B36" s="177"/>
      <c r="C36" s="157" t="s">
        <v>16</v>
      </c>
      <c r="D36" s="158" t="s">
        <v>238</v>
      </c>
      <c r="E36" s="159">
        <v>9</v>
      </c>
      <c r="F36" s="159"/>
      <c r="G36" s="159"/>
      <c r="H36" s="159"/>
      <c r="I36" s="159"/>
      <c r="J36" s="159">
        <v>9</v>
      </c>
      <c r="K36" s="159"/>
      <c r="L36" s="159">
        <v>7</v>
      </c>
      <c r="M36" s="159">
        <v>3</v>
      </c>
      <c r="N36" s="159"/>
      <c r="O36" s="159"/>
      <c r="P36" s="159">
        <v>10</v>
      </c>
      <c r="Q36" s="159">
        <v>21</v>
      </c>
      <c r="R36" s="159"/>
      <c r="S36" s="178">
        <v>59</v>
      </c>
    </row>
    <row r="37" spans="2:19" x14ac:dyDescent="0.25">
      <c r="B37" s="177"/>
      <c r="C37" s="157"/>
      <c r="D37" s="160" t="s">
        <v>302</v>
      </c>
      <c r="E37" s="161">
        <v>40.1</v>
      </c>
      <c r="F37" s="161">
        <v>1451</v>
      </c>
      <c r="G37" s="161"/>
      <c r="H37" s="161"/>
      <c r="I37" s="161"/>
      <c r="J37" s="161">
        <v>107.7</v>
      </c>
      <c r="K37" s="161"/>
      <c r="L37" s="161">
        <v>39.700000000000003</v>
      </c>
      <c r="M37" s="161">
        <v>21.1</v>
      </c>
      <c r="N37" s="161"/>
      <c r="O37" s="161"/>
      <c r="P37" s="161">
        <v>135.80000000000001</v>
      </c>
      <c r="Q37" s="161">
        <v>348.6</v>
      </c>
      <c r="R37" s="161"/>
      <c r="S37" s="179">
        <v>2144</v>
      </c>
    </row>
    <row r="38" spans="2:19" x14ac:dyDescent="0.25">
      <c r="B38" s="177"/>
      <c r="C38" s="157"/>
      <c r="D38" s="162" t="s">
        <v>303</v>
      </c>
      <c r="E38" s="163">
        <v>96.81</v>
      </c>
      <c r="F38" s="163"/>
      <c r="G38" s="163"/>
      <c r="H38" s="163"/>
      <c r="I38" s="163"/>
      <c r="J38" s="163">
        <v>925.66</v>
      </c>
      <c r="K38" s="163"/>
      <c r="L38" s="163">
        <v>0</v>
      </c>
      <c r="M38" s="163">
        <v>0</v>
      </c>
      <c r="N38" s="163"/>
      <c r="O38" s="163"/>
      <c r="P38" s="163">
        <v>56</v>
      </c>
      <c r="Q38" s="163">
        <v>147.25</v>
      </c>
      <c r="R38" s="163"/>
      <c r="S38" s="180">
        <v>1225.72</v>
      </c>
    </row>
    <row r="39" spans="2:19" x14ac:dyDescent="0.25">
      <c r="B39" s="177"/>
      <c r="C39" s="157" t="s">
        <v>17</v>
      </c>
      <c r="D39" s="158" t="s">
        <v>238</v>
      </c>
      <c r="E39" s="159">
        <v>26</v>
      </c>
      <c r="F39" s="159"/>
      <c r="G39" s="159"/>
      <c r="H39" s="159"/>
      <c r="I39" s="159"/>
      <c r="J39" s="159">
        <v>5</v>
      </c>
      <c r="K39" s="159"/>
      <c r="L39" s="159"/>
      <c r="M39" s="159"/>
      <c r="N39" s="159"/>
      <c r="O39" s="159"/>
      <c r="P39" s="159">
        <v>13</v>
      </c>
      <c r="Q39" s="159">
        <v>17</v>
      </c>
      <c r="R39" s="159"/>
      <c r="S39" s="178">
        <v>61</v>
      </c>
    </row>
    <row r="40" spans="2:19" x14ac:dyDescent="0.25">
      <c r="B40" s="177"/>
      <c r="C40" s="157"/>
      <c r="D40" s="160" t="s">
        <v>302</v>
      </c>
      <c r="E40" s="161">
        <v>456.4</v>
      </c>
      <c r="F40" s="161">
        <v>1692.7</v>
      </c>
      <c r="G40" s="161"/>
      <c r="H40" s="161"/>
      <c r="I40" s="161"/>
      <c r="J40" s="161">
        <v>84.4</v>
      </c>
      <c r="K40" s="161"/>
      <c r="L40" s="161"/>
      <c r="M40" s="161"/>
      <c r="N40" s="161"/>
      <c r="O40" s="161"/>
      <c r="P40" s="161">
        <v>183.3</v>
      </c>
      <c r="Q40" s="161">
        <v>107.3</v>
      </c>
      <c r="R40" s="161"/>
      <c r="S40" s="179">
        <v>2524.1000000000004</v>
      </c>
    </row>
    <row r="41" spans="2:19" x14ac:dyDescent="0.25">
      <c r="B41" s="177"/>
      <c r="C41" s="157"/>
      <c r="D41" s="162" t="s">
        <v>303</v>
      </c>
      <c r="E41" s="163">
        <v>8499.2099999999991</v>
      </c>
      <c r="F41" s="163"/>
      <c r="G41" s="163"/>
      <c r="H41" s="163"/>
      <c r="I41" s="163"/>
      <c r="J41" s="163">
        <v>1129.71</v>
      </c>
      <c r="K41" s="163"/>
      <c r="L41" s="163"/>
      <c r="M41" s="163"/>
      <c r="N41" s="163"/>
      <c r="O41" s="163"/>
      <c r="P41" s="163"/>
      <c r="Q41" s="163">
        <v>601.61</v>
      </c>
      <c r="R41" s="163"/>
      <c r="S41" s="180">
        <v>10230.529999999999</v>
      </c>
    </row>
    <row r="42" spans="2:19" x14ac:dyDescent="0.25">
      <c r="B42" s="181" t="s">
        <v>256</v>
      </c>
      <c r="C42" s="164"/>
      <c r="D42" s="164"/>
      <c r="E42" s="165">
        <v>54</v>
      </c>
      <c r="F42" s="165"/>
      <c r="G42" s="165"/>
      <c r="H42" s="165"/>
      <c r="I42" s="165"/>
      <c r="J42" s="165">
        <v>35</v>
      </c>
      <c r="K42" s="165"/>
      <c r="L42" s="165">
        <v>17</v>
      </c>
      <c r="M42" s="165">
        <v>14</v>
      </c>
      <c r="N42" s="165"/>
      <c r="O42" s="165"/>
      <c r="P42" s="165">
        <v>44</v>
      </c>
      <c r="Q42" s="165">
        <v>79</v>
      </c>
      <c r="R42" s="165"/>
      <c r="S42" s="182">
        <v>243</v>
      </c>
    </row>
    <row r="43" spans="2:19" x14ac:dyDescent="0.25">
      <c r="B43" s="183" t="s">
        <v>306</v>
      </c>
      <c r="C43" s="166"/>
      <c r="D43" s="166"/>
      <c r="E43" s="167">
        <v>753.8</v>
      </c>
      <c r="F43" s="167">
        <v>4965.8999999999996</v>
      </c>
      <c r="G43" s="167"/>
      <c r="H43" s="167"/>
      <c r="I43" s="167"/>
      <c r="J43" s="167">
        <v>457.20000000000005</v>
      </c>
      <c r="K43" s="167"/>
      <c r="L43" s="167">
        <v>141.69999999999999</v>
      </c>
      <c r="M43" s="167">
        <v>104.6</v>
      </c>
      <c r="N43" s="167"/>
      <c r="O43" s="167"/>
      <c r="P43" s="167">
        <v>701.09999999999991</v>
      </c>
      <c r="Q43" s="167">
        <v>830.8</v>
      </c>
      <c r="R43" s="167"/>
      <c r="S43" s="184">
        <v>7955.1</v>
      </c>
    </row>
    <row r="44" spans="2:19" x14ac:dyDescent="0.25">
      <c r="B44" s="185" t="s">
        <v>307</v>
      </c>
      <c r="C44" s="168"/>
      <c r="D44" s="168"/>
      <c r="E44" s="169">
        <v>15109.689999999999</v>
      </c>
      <c r="F44" s="169">
        <v>243</v>
      </c>
      <c r="G44" s="169"/>
      <c r="H44" s="169"/>
      <c r="I44" s="169"/>
      <c r="J44" s="169">
        <v>4781.37</v>
      </c>
      <c r="K44" s="169"/>
      <c r="L44" s="169">
        <v>0</v>
      </c>
      <c r="M44" s="169">
        <v>22.67</v>
      </c>
      <c r="N44" s="169"/>
      <c r="O44" s="169"/>
      <c r="P44" s="169">
        <v>414.5</v>
      </c>
      <c r="Q44" s="169">
        <v>802.46</v>
      </c>
      <c r="R44" s="169"/>
      <c r="S44" s="186">
        <v>21373.69</v>
      </c>
    </row>
    <row r="45" spans="2:19" x14ac:dyDescent="0.25">
      <c r="B45" s="177" t="s">
        <v>19</v>
      </c>
      <c r="C45" s="157" t="s">
        <v>19</v>
      </c>
      <c r="D45" s="158" t="s">
        <v>238</v>
      </c>
      <c r="E45" s="159"/>
      <c r="F45" s="159"/>
      <c r="G45" s="159"/>
      <c r="H45" s="159"/>
      <c r="I45" s="159"/>
      <c r="J45" s="159"/>
      <c r="K45" s="159"/>
      <c r="L45" s="159">
        <v>21</v>
      </c>
      <c r="M45" s="159">
        <v>72</v>
      </c>
      <c r="N45" s="159"/>
      <c r="O45" s="159"/>
      <c r="P45" s="159">
        <v>31</v>
      </c>
      <c r="Q45" s="159"/>
      <c r="R45" s="159">
        <v>46</v>
      </c>
      <c r="S45" s="178">
        <v>170</v>
      </c>
    </row>
    <row r="46" spans="2:19" x14ac:dyDescent="0.25">
      <c r="B46" s="177"/>
      <c r="C46" s="157"/>
      <c r="D46" s="160" t="s">
        <v>302</v>
      </c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79"/>
    </row>
    <row r="47" spans="2:19" x14ac:dyDescent="0.25">
      <c r="B47" s="177"/>
      <c r="C47" s="157"/>
      <c r="D47" s="162" t="s">
        <v>303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80"/>
    </row>
    <row r="48" spans="2:19" x14ac:dyDescent="0.25">
      <c r="B48" s="181" t="s">
        <v>258</v>
      </c>
      <c r="C48" s="164"/>
      <c r="D48" s="164"/>
      <c r="E48" s="165"/>
      <c r="F48" s="165"/>
      <c r="G48" s="165"/>
      <c r="H48" s="165"/>
      <c r="I48" s="165"/>
      <c r="J48" s="165"/>
      <c r="K48" s="165"/>
      <c r="L48" s="165">
        <v>21</v>
      </c>
      <c r="M48" s="165">
        <v>72</v>
      </c>
      <c r="N48" s="165"/>
      <c r="O48" s="165"/>
      <c r="P48" s="165">
        <v>31</v>
      </c>
      <c r="Q48" s="165"/>
      <c r="R48" s="165">
        <v>46</v>
      </c>
      <c r="S48" s="182">
        <v>170</v>
      </c>
    </row>
    <row r="49" spans="2:19" x14ac:dyDescent="0.25">
      <c r="B49" s="183" t="s">
        <v>308</v>
      </c>
      <c r="C49" s="166"/>
      <c r="D49" s="166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84"/>
    </row>
    <row r="50" spans="2:19" x14ac:dyDescent="0.25">
      <c r="B50" s="185" t="s">
        <v>309</v>
      </c>
      <c r="C50" s="168"/>
      <c r="D50" s="168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86"/>
    </row>
    <row r="51" spans="2:19" x14ac:dyDescent="0.25">
      <c r="B51" s="177" t="s">
        <v>21</v>
      </c>
      <c r="C51" s="157" t="s">
        <v>21</v>
      </c>
      <c r="D51" s="158" t="s">
        <v>238</v>
      </c>
      <c r="E51" s="159"/>
      <c r="F51" s="159"/>
      <c r="G51" s="159"/>
      <c r="H51" s="159">
        <v>3</v>
      </c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78">
        <v>3</v>
      </c>
    </row>
    <row r="52" spans="2:19" x14ac:dyDescent="0.25">
      <c r="B52" s="177"/>
      <c r="C52" s="157"/>
      <c r="D52" s="160" t="s">
        <v>302</v>
      </c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79"/>
    </row>
    <row r="53" spans="2:19" x14ac:dyDescent="0.25">
      <c r="B53" s="177"/>
      <c r="C53" s="157"/>
      <c r="D53" s="162" t="s">
        <v>303</v>
      </c>
      <c r="E53" s="163"/>
      <c r="F53" s="163"/>
      <c r="G53" s="163"/>
      <c r="H53" s="163">
        <v>150</v>
      </c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80">
        <v>150</v>
      </c>
    </row>
    <row r="54" spans="2:19" x14ac:dyDescent="0.25">
      <c r="B54" s="181" t="s">
        <v>260</v>
      </c>
      <c r="C54" s="164"/>
      <c r="D54" s="164"/>
      <c r="E54" s="165"/>
      <c r="F54" s="165"/>
      <c r="G54" s="165"/>
      <c r="H54" s="165">
        <v>3</v>
      </c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82">
        <v>3</v>
      </c>
    </row>
    <row r="55" spans="2:19" x14ac:dyDescent="0.25">
      <c r="B55" s="183" t="s">
        <v>310</v>
      </c>
      <c r="C55" s="166"/>
      <c r="D55" s="166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84"/>
    </row>
    <row r="56" spans="2:19" x14ac:dyDescent="0.25">
      <c r="B56" s="185" t="s">
        <v>311</v>
      </c>
      <c r="C56" s="168"/>
      <c r="D56" s="168"/>
      <c r="E56" s="169"/>
      <c r="F56" s="169"/>
      <c r="G56" s="169"/>
      <c r="H56" s="169">
        <v>150</v>
      </c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86">
        <v>150</v>
      </c>
    </row>
    <row r="57" spans="2:19" x14ac:dyDescent="0.25">
      <c r="B57" s="177" t="s">
        <v>23</v>
      </c>
      <c r="C57" s="157" t="s">
        <v>24</v>
      </c>
      <c r="D57" s="158" t="s">
        <v>238</v>
      </c>
      <c r="E57" s="159"/>
      <c r="F57" s="159"/>
      <c r="G57" s="159"/>
      <c r="H57" s="159">
        <v>1</v>
      </c>
      <c r="I57" s="159"/>
      <c r="J57" s="159"/>
      <c r="K57" s="159">
        <v>1</v>
      </c>
      <c r="L57" s="159">
        <v>1</v>
      </c>
      <c r="M57" s="159"/>
      <c r="N57" s="159"/>
      <c r="O57" s="159"/>
      <c r="P57" s="159"/>
      <c r="Q57" s="159"/>
      <c r="R57" s="159"/>
      <c r="S57" s="178">
        <v>3</v>
      </c>
    </row>
    <row r="58" spans="2:19" x14ac:dyDescent="0.25">
      <c r="B58" s="177"/>
      <c r="C58" s="157"/>
      <c r="D58" s="160" t="s">
        <v>302</v>
      </c>
      <c r="E58" s="161"/>
      <c r="F58" s="161"/>
      <c r="G58" s="161"/>
      <c r="H58" s="161"/>
      <c r="I58" s="161"/>
      <c r="J58" s="161"/>
      <c r="K58" s="161">
        <v>5.03</v>
      </c>
      <c r="L58" s="161">
        <v>1.92</v>
      </c>
      <c r="M58" s="161"/>
      <c r="N58" s="161"/>
      <c r="O58" s="161"/>
      <c r="P58" s="161"/>
      <c r="Q58" s="161"/>
      <c r="R58" s="161"/>
      <c r="S58" s="179">
        <v>6.95</v>
      </c>
    </row>
    <row r="59" spans="2:19" x14ac:dyDescent="0.25">
      <c r="B59" s="177"/>
      <c r="C59" s="157"/>
      <c r="D59" s="162" t="s">
        <v>303</v>
      </c>
      <c r="E59" s="163"/>
      <c r="F59" s="163"/>
      <c r="G59" s="163"/>
      <c r="H59" s="163">
        <v>52.46</v>
      </c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80">
        <v>52.46</v>
      </c>
    </row>
    <row r="60" spans="2:19" x14ac:dyDescent="0.25">
      <c r="B60" s="177"/>
      <c r="C60" s="157" t="s">
        <v>25</v>
      </c>
      <c r="D60" s="158" t="s">
        <v>238</v>
      </c>
      <c r="E60" s="159"/>
      <c r="F60" s="159"/>
      <c r="G60" s="159"/>
      <c r="H60" s="159">
        <v>1</v>
      </c>
      <c r="I60" s="159"/>
      <c r="J60" s="159"/>
      <c r="K60" s="159">
        <v>4</v>
      </c>
      <c r="L60" s="159">
        <v>2</v>
      </c>
      <c r="M60" s="159"/>
      <c r="N60" s="159"/>
      <c r="O60" s="159"/>
      <c r="P60" s="159"/>
      <c r="Q60" s="159">
        <v>3</v>
      </c>
      <c r="R60" s="159"/>
      <c r="S60" s="178">
        <v>10</v>
      </c>
    </row>
    <row r="61" spans="2:19" x14ac:dyDescent="0.25">
      <c r="B61" s="177"/>
      <c r="C61" s="157"/>
      <c r="D61" s="160" t="s">
        <v>302</v>
      </c>
      <c r="E61" s="161"/>
      <c r="F61" s="161"/>
      <c r="G61" s="161"/>
      <c r="H61" s="161"/>
      <c r="I61" s="161"/>
      <c r="J61" s="161"/>
      <c r="K61" s="161">
        <v>14.66</v>
      </c>
      <c r="L61" s="161">
        <v>9.65</v>
      </c>
      <c r="M61" s="161"/>
      <c r="N61" s="161"/>
      <c r="O61" s="161"/>
      <c r="P61" s="161"/>
      <c r="Q61" s="161">
        <v>14.99</v>
      </c>
      <c r="R61" s="161"/>
      <c r="S61" s="179">
        <v>39.300000000000004</v>
      </c>
    </row>
    <row r="62" spans="2:19" x14ac:dyDescent="0.25">
      <c r="B62" s="177"/>
      <c r="C62" s="157"/>
      <c r="D62" s="162" t="s">
        <v>303</v>
      </c>
      <c r="E62" s="163"/>
      <c r="F62" s="163"/>
      <c r="G62" s="163"/>
      <c r="H62" s="163">
        <v>31.06</v>
      </c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80">
        <v>31.06</v>
      </c>
    </row>
    <row r="63" spans="2:19" x14ac:dyDescent="0.25">
      <c r="B63" s="177"/>
      <c r="C63" s="157" t="s">
        <v>26</v>
      </c>
      <c r="D63" s="158" t="s">
        <v>238</v>
      </c>
      <c r="E63" s="159"/>
      <c r="F63" s="159"/>
      <c r="G63" s="159"/>
      <c r="H63" s="159">
        <v>3</v>
      </c>
      <c r="I63" s="159"/>
      <c r="J63" s="159"/>
      <c r="K63" s="159">
        <v>21</v>
      </c>
      <c r="L63" s="159">
        <v>3</v>
      </c>
      <c r="M63" s="159"/>
      <c r="N63" s="159"/>
      <c r="O63" s="159"/>
      <c r="P63" s="159"/>
      <c r="Q63" s="159">
        <v>18</v>
      </c>
      <c r="R63" s="159"/>
      <c r="S63" s="178">
        <v>45</v>
      </c>
    </row>
    <row r="64" spans="2:19" x14ac:dyDescent="0.25">
      <c r="B64" s="177"/>
      <c r="C64" s="157"/>
      <c r="D64" s="160" t="s">
        <v>302</v>
      </c>
      <c r="E64" s="161"/>
      <c r="F64" s="161"/>
      <c r="G64" s="161"/>
      <c r="H64" s="161"/>
      <c r="I64" s="161"/>
      <c r="J64" s="161"/>
      <c r="K64" s="161">
        <v>42.53</v>
      </c>
      <c r="L64" s="161">
        <v>41.31</v>
      </c>
      <c r="M64" s="161"/>
      <c r="N64" s="161"/>
      <c r="O64" s="161"/>
      <c r="P64" s="161"/>
      <c r="Q64" s="161">
        <v>14.2</v>
      </c>
      <c r="R64" s="161"/>
      <c r="S64" s="179">
        <v>98.04</v>
      </c>
    </row>
    <row r="65" spans="2:19" x14ac:dyDescent="0.25">
      <c r="B65" s="177"/>
      <c r="C65" s="157"/>
      <c r="D65" s="162" t="s">
        <v>303</v>
      </c>
      <c r="E65" s="163"/>
      <c r="F65" s="163"/>
      <c r="G65" s="163"/>
      <c r="H65" s="163">
        <v>378.14</v>
      </c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80">
        <v>378.14</v>
      </c>
    </row>
    <row r="66" spans="2:19" x14ac:dyDescent="0.25">
      <c r="B66" s="181" t="s">
        <v>262</v>
      </c>
      <c r="C66" s="164"/>
      <c r="D66" s="164"/>
      <c r="E66" s="165"/>
      <c r="F66" s="165"/>
      <c r="G66" s="165"/>
      <c r="H66" s="165">
        <v>5</v>
      </c>
      <c r="I66" s="165"/>
      <c r="J66" s="165"/>
      <c r="K66" s="165">
        <v>26</v>
      </c>
      <c r="L66" s="165">
        <v>6</v>
      </c>
      <c r="M66" s="165"/>
      <c r="N66" s="165"/>
      <c r="O66" s="165"/>
      <c r="P66" s="165"/>
      <c r="Q66" s="165">
        <v>21</v>
      </c>
      <c r="R66" s="165"/>
      <c r="S66" s="182">
        <v>58</v>
      </c>
    </row>
    <row r="67" spans="2:19" x14ac:dyDescent="0.25">
      <c r="B67" s="183" t="s">
        <v>312</v>
      </c>
      <c r="C67" s="166"/>
      <c r="D67" s="166"/>
      <c r="E67" s="167"/>
      <c r="F67" s="167"/>
      <c r="G67" s="167"/>
      <c r="H67" s="167"/>
      <c r="I67" s="167"/>
      <c r="J67" s="167"/>
      <c r="K67" s="167">
        <v>62.22</v>
      </c>
      <c r="L67" s="167">
        <v>52.88</v>
      </c>
      <c r="M67" s="167"/>
      <c r="N67" s="167"/>
      <c r="O67" s="167"/>
      <c r="P67" s="167"/>
      <c r="Q67" s="167">
        <v>29.189999999999998</v>
      </c>
      <c r="R67" s="167"/>
      <c r="S67" s="184">
        <v>144.29000000000002</v>
      </c>
    </row>
    <row r="68" spans="2:19" x14ac:dyDescent="0.25">
      <c r="B68" s="185" t="s">
        <v>313</v>
      </c>
      <c r="C68" s="168"/>
      <c r="D68" s="168"/>
      <c r="E68" s="169"/>
      <c r="F68" s="169"/>
      <c r="G68" s="169"/>
      <c r="H68" s="169">
        <v>461.65999999999997</v>
      </c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86">
        <v>461.65999999999997</v>
      </c>
    </row>
    <row r="69" spans="2:19" x14ac:dyDescent="0.25">
      <c r="B69" s="177" t="s">
        <v>32</v>
      </c>
      <c r="C69" s="157" t="s">
        <v>32</v>
      </c>
      <c r="D69" s="158" t="s">
        <v>238</v>
      </c>
      <c r="E69" s="159"/>
      <c r="F69" s="159"/>
      <c r="G69" s="159"/>
      <c r="H69" s="159"/>
      <c r="I69" s="159"/>
      <c r="J69" s="159">
        <v>1</v>
      </c>
      <c r="K69" s="159"/>
      <c r="L69" s="159">
        <v>3</v>
      </c>
      <c r="M69" s="159">
        <v>49</v>
      </c>
      <c r="N69" s="159"/>
      <c r="O69" s="159"/>
      <c r="P69" s="159">
        <v>16</v>
      </c>
      <c r="Q69" s="159"/>
      <c r="R69" s="159"/>
      <c r="S69" s="178">
        <v>69</v>
      </c>
    </row>
    <row r="70" spans="2:19" x14ac:dyDescent="0.25">
      <c r="B70" s="177"/>
      <c r="C70" s="157"/>
      <c r="D70" s="160" t="s">
        <v>302</v>
      </c>
      <c r="E70" s="161"/>
      <c r="F70" s="161"/>
      <c r="G70" s="161"/>
      <c r="H70" s="161"/>
      <c r="I70" s="161"/>
      <c r="J70" s="161">
        <v>2.7</v>
      </c>
      <c r="K70" s="161"/>
      <c r="L70" s="161">
        <v>16.690000000000001</v>
      </c>
      <c r="M70" s="161">
        <v>166.24</v>
      </c>
      <c r="N70" s="161"/>
      <c r="O70" s="161"/>
      <c r="P70" s="161">
        <v>34.700000000000003</v>
      </c>
      <c r="Q70" s="161"/>
      <c r="R70" s="161"/>
      <c r="S70" s="179">
        <v>220.32999999999998</v>
      </c>
    </row>
    <row r="71" spans="2:19" x14ac:dyDescent="0.25">
      <c r="B71" s="177"/>
      <c r="C71" s="157"/>
      <c r="D71" s="162" t="s">
        <v>303</v>
      </c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80"/>
    </row>
    <row r="72" spans="2:19" x14ac:dyDescent="0.25">
      <c r="B72" s="181" t="s">
        <v>266</v>
      </c>
      <c r="C72" s="164"/>
      <c r="D72" s="164"/>
      <c r="E72" s="165"/>
      <c r="F72" s="165"/>
      <c r="G72" s="165"/>
      <c r="H72" s="165"/>
      <c r="I72" s="165"/>
      <c r="J72" s="165">
        <v>1</v>
      </c>
      <c r="K72" s="165"/>
      <c r="L72" s="165">
        <v>3</v>
      </c>
      <c r="M72" s="165">
        <v>49</v>
      </c>
      <c r="N72" s="165"/>
      <c r="O72" s="165"/>
      <c r="P72" s="165">
        <v>16</v>
      </c>
      <c r="Q72" s="165"/>
      <c r="R72" s="165"/>
      <c r="S72" s="182">
        <v>69</v>
      </c>
    </row>
    <row r="73" spans="2:19" x14ac:dyDescent="0.25">
      <c r="B73" s="183" t="s">
        <v>314</v>
      </c>
      <c r="C73" s="166"/>
      <c r="D73" s="166"/>
      <c r="E73" s="167"/>
      <c r="F73" s="167"/>
      <c r="G73" s="167"/>
      <c r="H73" s="167"/>
      <c r="I73" s="167"/>
      <c r="J73" s="167">
        <v>2.7</v>
      </c>
      <c r="K73" s="167"/>
      <c r="L73" s="167">
        <v>16.690000000000001</v>
      </c>
      <c r="M73" s="167">
        <v>166.24</v>
      </c>
      <c r="N73" s="167"/>
      <c r="O73" s="167"/>
      <c r="P73" s="167">
        <v>34.700000000000003</v>
      </c>
      <c r="Q73" s="167"/>
      <c r="R73" s="167"/>
      <c r="S73" s="184">
        <v>220.32999999999998</v>
      </c>
    </row>
    <row r="74" spans="2:19" x14ac:dyDescent="0.25">
      <c r="B74" s="185" t="s">
        <v>315</v>
      </c>
      <c r="C74" s="168"/>
      <c r="D74" s="168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86"/>
    </row>
    <row r="75" spans="2:19" x14ac:dyDescent="0.25">
      <c r="B75" s="177" t="s">
        <v>34</v>
      </c>
      <c r="C75" s="157" t="s">
        <v>35</v>
      </c>
      <c r="D75" s="158" t="s">
        <v>238</v>
      </c>
      <c r="E75" s="159">
        <v>12</v>
      </c>
      <c r="F75" s="159"/>
      <c r="G75" s="159"/>
      <c r="H75" s="159"/>
      <c r="I75" s="159"/>
      <c r="J75" s="159">
        <v>4</v>
      </c>
      <c r="K75" s="159"/>
      <c r="L75" s="159">
        <v>7</v>
      </c>
      <c r="M75" s="159">
        <v>14</v>
      </c>
      <c r="N75" s="159"/>
      <c r="O75" s="159"/>
      <c r="P75" s="159"/>
      <c r="Q75" s="159"/>
      <c r="R75" s="159"/>
      <c r="S75" s="178">
        <v>37</v>
      </c>
    </row>
    <row r="76" spans="2:19" x14ac:dyDescent="0.25">
      <c r="B76" s="177"/>
      <c r="C76" s="157"/>
      <c r="D76" s="160" t="s">
        <v>302</v>
      </c>
      <c r="E76" s="161">
        <v>39.799999999999997</v>
      </c>
      <c r="F76" s="161"/>
      <c r="G76" s="161"/>
      <c r="H76" s="161"/>
      <c r="I76" s="161"/>
      <c r="J76" s="161">
        <v>8.8000000000000007</v>
      </c>
      <c r="K76" s="161"/>
      <c r="L76" s="161">
        <v>35.5</v>
      </c>
      <c r="M76" s="161">
        <v>59.8</v>
      </c>
      <c r="N76" s="161"/>
      <c r="O76" s="161"/>
      <c r="P76" s="161"/>
      <c r="Q76" s="161"/>
      <c r="R76" s="161"/>
      <c r="S76" s="179">
        <v>143.9</v>
      </c>
    </row>
    <row r="77" spans="2:19" x14ac:dyDescent="0.25">
      <c r="B77" s="177"/>
      <c r="C77" s="157"/>
      <c r="D77" s="162" t="s">
        <v>303</v>
      </c>
      <c r="E77" s="163">
        <v>100</v>
      </c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80">
        <v>100</v>
      </c>
    </row>
    <row r="78" spans="2:19" x14ac:dyDescent="0.25">
      <c r="B78" s="177"/>
      <c r="C78" s="157" t="s">
        <v>36</v>
      </c>
      <c r="D78" s="158" t="s">
        <v>238</v>
      </c>
      <c r="E78" s="159">
        <v>22</v>
      </c>
      <c r="F78" s="159"/>
      <c r="G78" s="159"/>
      <c r="H78" s="159"/>
      <c r="I78" s="159">
        <v>1</v>
      </c>
      <c r="J78" s="159">
        <v>3</v>
      </c>
      <c r="K78" s="159"/>
      <c r="L78" s="159">
        <v>13</v>
      </c>
      <c r="M78" s="159">
        <v>14</v>
      </c>
      <c r="N78" s="159"/>
      <c r="O78" s="159"/>
      <c r="P78" s="159"/>
      <c r="Q78" s="159"/>
      <c r="R78" s="159"/>
      <c r="S78" s="178">
        <v>53</v>
      </c>
    </row>
    <row r="79" spans="2:19" x14ac:dyDescent="0.25">
      <c r="B79" s="177"/>
      <c r="C79" s="157"/>
      <c r="D79" s="160" t="s">
        <v>302</v>
      </c>
      <c r="E79" s="161">
        <v>145</v>
      </c>
      <c r="F79" s="161"/>
      <c r="G79" s="161"/>
      <c r="H79" s="161"/>
      <c r="I79" s="161"/>
      <c r="J79" s="161">
        <v>20.9</v>
      </c>
      <c r="K79" s="161"/>
      <c r="L79" s="161">
        <v>73.5</v>
      </c>
      <c r="M79" s="161">
        <v>92</v>
      </c>
      <c r="N79" s="161"/>
      <c r="O79" s="161"/>
      <c r="P79" s="161"/>
      <c r="Q79" s="161"/>
      <c r="R79" s="161"/>
      <c r="S79" s="179">
        <v>331.4</v>
      </c>
    </row>
    <row r="80" spans="2:19" x14ac:dyDescent="0.25">
      <c r="B80" s="177"/>
      <c r="C80" s="157"/>
      <c r="D80" s="162" t="s">
        <v>303</v>
      </c>
      <c r="E80" s="163">
        <v>313</v>
      </c>
      <c r="F80" s="163"/>
      <c r="G80" s="163"/>
      <c r="H80" s="163"/>
      <c r="I80" s="163">
        <v>28</v>
      </c>
      <c r="J80" s="163"/>
      <c r="K80" s="163"/>
      <c r="L80" s="163"/>
      <c r="M80" s="163"/>
      <c r="N80" s="163"/>
      <c r="O80" s="163"/>
      <c r="P80" s="163"/>
      <c r="Q80" s="163"/>
      <c r="R80" s="163"/>
      <c r="S80" s="180">
        <v>341</v>
      </c>
    </row>
    <row r="81" spans="2:19" x14ac:dyDescent="0.25">
      <c r="B81" s="177"/>
      <c r="C81" s="157" t="s">
        <v>37</v>
      </c>
      <c r="D81" s="158" t="s">
        <v>238</v>
      </c>
      <c r="E81" s="159">
        <v>22</v>
      </c>
      <c r="F81" s="159"/>
      <c r="G81" s="159"/>
      <c r="H81" s="159"/>
      <c r="I81" s="159"/>
      <c r="J81" s="159">
        <v>3</v>
      </c>
      <c r="K81" s="159"/>
      <c r="L81" s="159">
        <v>6</v>
      </c>
      <c r="M81" s="159">
        <v>26</v>
      </c>
      <c r="N81" s="159"/>
      <c r="O81" s="159"/>
      <c r="P81" s="159"/>
      <c r="Q81" s="159"/>
      <c r="R81" s="159"/>
      <c r="S81" s="178">
        <v>57</v>
      </c>
    </row>
    <row r="82" spans="2:19" x14ac:dyDescent="0.25">
      <c r="B82" s="177"/>
      <c r="C82" s="157"/>
      <c r="D82" s="160" t="s">
        <v>302</v>
      </c>
      <c r="E82" s="161">
        <v>81.599999999999994</v>
      </c>
      <c r="F82" s="161"/>
      <c r="G82" s="161"/>
      <c r="H82" s="161"/>
      <c r="I82" s="161"/>
      <c r="J82" s="161">
        <v>12.6</v>
      </c>
      <c r="K82" s="161"/>
      <c r="L82" s="161">
        <v>33</v>
      </c>
      <c r="M82" s="161">
        <v>160.6</v>
      </c>
      <c r="N82" s="161"/>
      <c r="O82" s="161"/>
      <c r="P82" s="161"/>
      <c r="Q82" s="161"/>
      <c r="R82" s="161"/>
      <c r="S82" s="179">
        <v>287.8</v>
      </c>
    </row>
    <row r="83" spans="2:19" x14ac:dyDescent="0.25">
      <c r="B83" s="177"/>
      <c r="C83" s="157"/>
      <c r="D83" s="162" t="s">
        <v>303</v>
      </c>
      <c r="E83" s="163">
        <v>6614.4</v>
      </c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80">
        <v>6614.4</v>
      </c>
    </row>
    <row r="84" spans="2:19" x14ac:dyDescent="0.25">
      <c r="B84" s="177"/>
      <c r="C84" s="157" t="s">
        <v>38</v>
      </c>
      <c r="D84" s="158" t="s">
        <v>238</v>
      </c>
      <c r="E84" s="159">
        <v>18</v>
      </c>
      <c r="F84" s="159"/>
      <c r="G84" s="159"/>
      <c r="H84" s="159"/>
      <c r="I84" s="159">
        <v>3</v>
      </c>
      <c r="J84" s="159">
        <v>1</v>
      </c>
      <c r="K84" s="159"/>
      <c r="L84" s="159">
        <v>7</v>
      </c>
      <c r="M84" s="159">
        <v>4</v>
      </c>
      <c r="N84" s="159"/>
      <c r="O84" s="159"/>
      <c r="P84" s="159"/>
      <c r="Q84" s="159"/>
      <c r="R84" s="159"/>
      <c r="S84" s="178">
        <v>33</v>
      </c>
    </row>
    <row r="85" spans="2:19" x14ac:dyDescent="0.25">
      <c r="B85" s="177"/>
      <c r="C85" s="157"/>
      <c r="D85" s="160" t="s">
        <v>302</v>
      </c>
      <c r="E85" s="161">
        <v>143.6</v>
      </c>
      <c r="F85" s="161"/>
      <c r="G85" s="161"/>
      <c r="H85" s="161"/>
      <c r="I85" s="161">
        <v>20.399999999999999</v>
      </c>
      <c r="J85" s="161">
        <v>4.5</v>
      </c>
      <c r="K85" s="161"/>
      <c r="L85" s="161">
        <v>39.799999999999997</v>
      </c>
      <c r="M85" s="161">
        <v>21.5</v>
      </c>
      <c r="N85" s="161"/>
      <c r="O85" s="161"/>
      <c r="P85" s="161"/>
      <c r="Q85" s="161"/>
      <c r="R85" s="161"/>
      <c r="S85" s="179">
        <v>229.8</v>
      </c>
    </row>
    <row r="86" spans="2:19" x14ac:dyDescent="0.25">
      <c r="B86" s="177"/>
      <c r="C86" s="157"/>
      <c r="D86" s="162" t="s">
        <v>303</v>
      </c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80"/>
    </row>
    <row r="87" spans="2:19" x14ac:dyDescent="0.25">
      <c r="B87" s="177"/>
      <c r="C87" s="157" t="s">
        <v>39</v>
      </c>
      <c r="D87" s="158" t="s">
        <v>238</v>
      </c>
      <c r="E87" s="159"/>
      <c r="F87" s="159"/>
      <c r="G87" s="159"/>
      <c r="H87" s="159"/>
      <c r="I87" s="159">
        <v>2</v>
      </c>
      <c r="J87" s="159">
        <v>3</v>
      </c>
      <c r="K87" s="159"/>
      <c r="L87" s="159">
        <v>2</v>
      </c>
      <c r="M87" s="159">
        <v>2</v>
      </c>
      <c r="N87" s="159"/>
      <c r="O87" s="159"/>
      <c r="P87" s="159"/>
      <c r="Q87" s="159"/>
      <c r="R87" s="159"/>
      <c r="S87" s="178">
        <v>9</v>
      </c>
    </row>
    <row r="88" spans="2:19" x14ac:dyDescent="0.25">
      <c r="B88" s="177"/>
      <c r="C88" s="157"/>
      <c r="D88" s="160" t="s">
        <v>302</v>
      </c>
      <c r="E88" s="161"/>
      <c r="F88" s="161"/>
      <c r="G88" s="161"/>
      <c r="H88" s="161"/>
      <c r="I88" s="161">
        <v>8.1999999999999993</v>
      </c>
      <c r="J88" s="161">
        <v>7.6</v>
      </c>
      <c r="K88" s="161"/>
      <c r="L88" s="161">
        <v>8.1999999999999993</v>
      </c>
      <c r="M88" s="161">
        <v>9</v>
      </c>
      <c r="N88" s="161"/>
      <c r="O88" s="161"/>
      <c r="P88" s="161"/>
      <c r="Q88" s="161"/>
      <c r="R88" s="161"/>
      <c r="S88" s="179">
        <v>33</v>
      </c>
    </row>
    <row r="89" spans="2:19" x14ac:dyDescent="0.25">
      <c r="B89" s="177"/>
      <c r="C89" s="157"/>
      <c r="D89" s="162" t="s">
        <v>303</v>
      </c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80"/>
    </row>
    <row r="90" spans="2:19" x14ac:dyDescent="0.25">
      <c r="B90" s="177"/>
      <c r="C90" s="157" t="s">
        <v>40</v>
      </c>
      <c r="D90" s="158" t="s">
        <v>238</v>
      </c>
      <c r="E90" s="159">
        <v>4</v>
      </c>
      <c r="F90" s="159"/>
      <c r="G90" s="159"/>
      <c r="H90" s="159"/>
      <c r="I90" s="159">
        <v>3</v>
      </c>
      <c r="J90" s="159">
        <v>1</v>
      </c>
      <c r="K90" s="159"/>
      <c r="L90" s="159">
        <v>1</v>
      </c>
      <c r="M90" s="159">
        <v>8</v>
      </c>
      <c r="N90" s="159"/>
      <c r="O90" s="159"/>
      <c r="P90" s="159"/>
      <c r="Q90" s="159"/>
      <c r="R90" s="159"/>
      <c r="S90" s="178">
        <v>17</v>
      </c>
    </row>
    <row r="91" spans="2:19" x14ac:dyDescent="0.25">
      <c r="B91" s="177"/>
      <c r="C91" s="157"/>
      <c r="D91" s="160" t="s">
        <v>302</v>
      </c>
      <c r="E91" s="161">
        <v>15.3</v>
      </c>
      <c r="F91" s="161"/>
      <c r="G91" s="161"/>
      <c r="H91" s="161"/>
      <c r="I91" s="161">
        <v>13</v>
      </c>
      <c r="J91" s="161">
        <v>3.2</v>
      </c>
      <c r="K91" s="161"/>
      <c r="L91" s="161">
        <v>4</v>
      </c>
      <c r="M91" s="161">
        <v>26.6</v>
      </c>
      <c r="N91" s="161"/>
      <c r="O91" s="161"/>
      <c r="P91" s="161"/>
      <c r="Q91" s="161"/>
      <c r="R91" s="161"/>
      <c r="S91" s="179">
        <v>62.1</v>
      </c>
    </row>
    <row r="92" spans="2:19" x14ac:dyDescent="0.25">
      <c r="B92" s="177"/>
      <c r="C92" s="157"/>
      <c r="D92" s="162" t="s">
        <v>303</v>
      </c>
      <c r="E92" s="163">
        <v>44</v>
      </c>
      <c r="F92" s="163"/>
      <c r="G92" s="163"/>
      <c r="H92" s="163"/>
      <c r="I92" s="163">
        <v>37.5</v>
      </c>
      <c r="J92" s="163"/>
      <c r="K92" s="163"/>
      <c r="L92" s="163"/>
      <c r="M92" s="163">
        <v>15</v>
      </c>
      <c r="N92" s="163"/>
      <c r="O92" s="163"/>
      <c r="P92" s="163"/>
      <c r="Q92" s="163"/>
      <c r="R92" s="163"/>
      <c r="S92" s="180">
        <v>96.5</v>
      </c>
    </row>
    <row r="93" spans="2:19" x14ac:dyDescent="0.25">
      <c r="B93" s="177"/>
      <c r="C93" s="157" t="s">
        <v>41</v>
      </c>
      <c r="D93" s="158" t="s">
        <v>238</v>
      </c>
      <c r="E93" s="159">
        <v>16</v>
      </c>
      <c r="F93" s="159"/>
      <c r="G93" s="159"/>
      <c r="H93" s="159"/>
      <c r="I93" s="159">
        <v>2</v>
      </c>
      <c r="J93" s="159">
        <v>3</v>
      </c>
      <c r="K93" s="159"/>
      <c r="L93" s="159">
        <v>4</v>
      </c>
      <c r="M93" s="159">
        <v>2</v>
      </c>
      <c r="N93" s="159"/>
      <c r="O93" s="159"/>
      <c r="P93" s="159"/>
      <c r="Q93" s="159"/>
      <c r="R93" s="159"/>
      <c r="S93" s="178">
        <v>27</v>
      </c>
    </row>
    <row r="94" spans="2:19" x14ac:dyDescent="0.25">
      <c r="B94" s="177"/>
      <c r="C94" s="157"/>
      <c r="D94" s="160" t="s">
        <v>302</v>
      </c>
      <c r="E94" s="161">
        <v>108.5</v>
      </c>
      <c r="F94" s="161"/>
      <c r="G94" s="161"/>
      <c r="H94" s="161"/>
      <c r="I94" s="161">
        <v>4.3</v>
      </c>
      <c r="J94" s="161">
        <v>6.1</v>
      </c>
      <c r="K94" s="161"/>
      <c r="L94" s="161">
        <v>20</v>
      </c>
      <c r="M94" s="161">
        <v>10.5</v>
      </c>
      <c r="N94" s="161"/>
      <c r="O94" s="161"/>
      <c r="P94" s="161"/>
      <c r="Q94" s="161"/>
      <c r="R94" s="161"/>
      <c r="S94" s="179">
        <v>149.4</v>
      </c>
    </row>
    <row r="95" spans="2:19" x14ac:dyDescent="0.25">
      <c r="B95" s="177"/>
      <c r="C95" s="157"/>
      <c r="D95" s="162" t="s">
        <v>303</v>
      </c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80"/>
    </row>
    <row r="96" spans="2:19" x14ac:dyDescent="0.25">
      <c r="B96" s="177"/>
      <c r="C96" s="157" t="s">
        <v>42</v>
      </c>
      <c r="D96" s="158" t="s">
        <v>238</v>
      </c>
      <c r="E96" s="159"/>
      <c r="F96" s="159"/>
      <c r="G96" s="159"/>
      <c r="H96" s="159"/>
      <c r="I96" s="159">
        <v>3</v>
      </c>
      <c r="J96" s="159"/>
      <c r="K96" s="159"/>
      <c r="L96" s="159"/>
      <c r="M96" s="159">
        <v>1</v>
      </c>
      <c r="N96" s="159">
        <v>2</v>
      </c>
      <c r="O96" s="159"/>
      <c r="P96" s="159">
        <v>3</v>
      </c>
      <c r="Q96" s="159"/>
      <c r="R96" s="159"/>
      <c r="S96" s="178">
        <v>9</v>
      </c>
    </row>
    <row r="97" spans="2:19" x14ac:dyDescent="0.25">
      <c r="B97" s="177"/>
      <c r="C97" s="157"/>
      <c r="D97" s="160" t="s">
        <v>302</v>
      </c>
      <c r="E97" s="161"/>
      <c r="F97" s="161"/>
      <c r="G97" s="161"/>
      <c r="H97" s="161"/>
      <c r="I97" s="161">
        <v>28.9</v>
      </c>
      <c r="J97" s="161"/>
      <c r="K97" s="161"/>
      <c r="L97" s="161"/>
      <c r="M97" s="161"/>
      <c r="N97" s="161">
        <v>1.5</v>
      </c>
      <c r="O97" s="161"/>
      <c r="P97" s="161">
        <v>16.8</v>
      </c>
      <c r="Q97" s="161"/>
      <c r="R97" s="161"/>
      <c r="S97" s="179">
        <v>47.2</v>
      </c>
    </row>
    <row r="98" spans="2:19" x14ac:dyDescent="0.25">
      <c r="B98" s="177"/>
      <c r="C98" s="157"/>
      <c r="D98" s="162" t="s">
        <v>303</v>
      </c>
      <c r="E98" s="163"/>
      <c r="F98" s="163"/>
      <c r="G98" s="163"/>
      <c r="H98" s="163"/>
      <c r="I98" s="163"/>
      <c r="J98" s="163"/>
      <c r="K98" s="163"/>
      <c r="L98" s="163"/>
      <c r="M98" s="163">
        <v>5.8</v>
      </c>
      <c r="N98" s="163">
        <v>56</v>
      </c>
      <c r="O98" s="163"/>
      <c r="P98" s="163"/>
      <c r="Q98" s="163"/>
      <c r="R98" s="163"/>
      <c r="S98" s="180">
        <v>61.8</v>
      </c>
    </row>
    <row r="99" spans="2:19" x14ac:dyDescent="0.25">
      <c r="B99" s="177"/>
      <c r="C99" s="157" t="s">
        <v>43</v>
      </c>
      <c r="D99" s="158" t="s">
        <v>238</v>
      </c>
      <c r="E99" s="159">
        <v>8</v>
      </c>
      <c r="F99" s="159"/>
      <c r="G99" s="159"/>
      <c r="H99" s="159"/>
      <c r="I99" s="159">
        <v>1</v>
      </c>
      <c r="J99" s="159">
        <v>2</v>
      </c>
      <c r="K99" s="159"/>
      <c r="L99" s="159"/>
      <c r="M99" s="159">
        <v>5</v>
      </c>
      <c r="N99" s="159"/>
      <c r="O99" s="159"/>
      <c r="P99" s="159">
        <v>2</v>
      </c>
      <c r="Q99" s="159"/>
      <c r="R99" s="159"/>
      <c r="S99" s="178">
        <v>18</v>
      </c>
    </row>
    <row r="100" spans="2:19" x14ac:dyDescent="0.25">
      <c r="B100" s="177"/>
      <c r="C100" s="157"/>
      <c r="D100" s="160" t="s">
        <v>302</v>
      </c>
      <c r="E100" s="161">
        <v>26.5</v>
      </c>
      <c r="F100" s="161"/>
      <c r="G100" s="161"/>
      <c r="H100" s="161"/>
      <c r="I100" s="161">
        <v>6</v>
      </c>
      <c r="J100" s="161">
        <v>4.2</v>
      </c>
      <c r="K100" s="161"/>
      <c r="L100" s="161"/>
      <c r="M100" s="161">
        <v>24.1</v>
      </c>
      <c r="N100" s="161"/>
      <c r="O100" s="161"/>
      <c r="P100" s="161"/>
      <c r="Q100" s="161"/>
      <c r="R100" s="161"/>
      <c r="S100" s="179">
        <v>60.800000000000004</v>
      </c>
    </row>
    <row r="101" spans="2:19" x14ac:dyDescent="0.25">
      <c r="B101" s="177"/>
      <c r="C101" s="157"/>
      <c r="D101" s="162" t="s">
        <v>303</v>
      </c>
      <c r="E101" s="163">
        <v>1490</v>
      </c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>
        <v>9.5</v>
      </c>
      <c r="Q101" s="163"/>
      <c r="R101" s="163"/>
      <c r="S101" s="180">
        <v>1499.5</v>
      </c>
    </row>
    <row r="102" spans="2:19" x14ac:dyDescent="0.25">
      <c r="B102" s="181" t="s">
        <v>268</v>
      </c>
      <c r="C102" s="164"/>
      <c r="D102" s="164"/>
      <c r="E102" s="165">
        <v>102</v>
      </c>
      <c r="F102" s="165"/>
      <c r="G102" s="165"/>
      <c r="H102" s="165"/>
      <c r="I102" s="165">
        <v>15</v>
      </c>
      <c r="J102" s="165">
        <v>20</v>
      </c>
      <c r="K102" s="165"/>
      <c r="L102" s="165">
        <v>40</v>
      </c>
      <c r="M102" s="165">
        <v>76</v>
      </c>
      <c r="N102" s="165">
        <v>2</v>
      </c>
      <c r="O102" s="165"/>
      <c r="P102" s="165">
        <v>5</v>
      </c>
      <c r="Q102" s="165"/>
      <c r="R102" s="165"/>
      <c r="S102" s="182">
        <v>260</v>
      </c>
    </row>
    <row r="103" spans="2:19" x14ac:dyDescent="0.25">
      <c r="B103" s="183" t="s">
        <v>316</v>
      </c>
      <c r="C103" s="166"/>
      <c r="D103" s="166"/>
      <c r="E103" s="167">
        <v>560.29999999999995</v>
      </c>
      <c r="F103" s="167"/>
      <c r="G103" s="167"/>
      <c r="H103" s="167"/>
      <c r="I103" s="167">
        <v>80.799999999999983</v>
      </c>
      <c r="J103" s="167">
        <v>67.900000000000006</v>
      </c>
      <c r="K103" s="167"/>
      <c r="L103" s="167">
        <v>214</v>
      </c>
      <c r="M103" s="167">
        <v>404.1</v>
      </c>
      <c r="N103" s="167">
        <v>1.5</v>
      </c>
      <c r="O103" s="167"/>
      <c r="P103" s="167">
        <v>16.8</v>
      </c>
      <c r="Q103" s="167"/>
      <c r="R103" s="167"/>
      <c r="S103" s="184">
        <v>1345.3999999999999</v>
      </c>
    </row>
    <row r="104" spans="2:19" x14ac:dyDescent="0.25">
      <c r="B104" s="185" t="s">
        <v>317</v>
      </c>
      <c r="C104" s="168"/>
      <c r="D104" s="168"/>
      <c r="E104" s="169">
        <v>8561.4</v>
      </c>
      <c r="F104" s="169"/>
      <c r="G104" s="169"/>
      <c r="H104" s="169"/>
      <c r="I104" s="169">
        <v>65.5</v>
      </c>
      <c r="J104" s="169"/>
      <c r="K104" s="169"/>
      <c r="L104" s="169"/>
      <c r="M104" s="169">
        <v>20.8</v>
      </c>
      <c r="N104" s="169">
        <v>56</v>
      </c>
      <c r="O104" s="169"/>
      <c r="P104" s="169">
        <v>9.5</v>
      </c>
      <c r="Q104" s="169"/>
      <c r="R104" s="169"/>
      <c r="S104" s="186">
        <v>8713.2000000000007</v>
      </c>
    </row>
    <row r="105" spans="2:19" x14ac:dyDescent="0.25">
      <c r="B105" s="177" t="s">
        <v>45</v>
      </c>
      <c r="C105" s="157" t="s">
        <v>46</v>
      </c>
      <c r="D105" s="158" t="s">
        <v>238</v>
      </c>
      <c r="E105" s="159">
        <v>9</v>
      </c>
      <c r="F105" s="159"/>
      <c r="G105" s="159"/>
      <c r="H105" s="159"/>
      <c r="I105" s="159">
        <v>7</v>
      </c>
      <c r="J105" s="159"/>
      <c r="K105" s="159"/>
      <c r="L105" s="159"/>
      <c r="M105" s="159"/>
      <c r="N105" s="159"/>
      <c r="O105" s="159">
        <v>2</v>
      </c>
      <c r="P105" s="159">
        <v>4</v>
      </c>
      <c r="Q105" s="159">
        <v>24</v>
      </c>
      <c r="R105" s="159"/>
      <c r="S105" s="178">
        <v>46</v>
      </c>
    </row>
    <row r="106" spans="2:19" x14ac:dyDescent="0.25">
      <c r="B106" s="177"/>
      <c r="C106" s="157"/>
      <c r="D106" s="160" t="s">
        <v>302</v>
      </c>
      <c r="E106" s="161">
        <v>45.7</v>
      </c>
      <c r="F106" s="161"/>
      <c r="G106" s="161"/>
      <c r="H106" s="161"/>
      <c r="I106" s="161">
        <v>12.4</v>
      </c>
      <c r="J106" s="161"/>
      <c r="K106" s="161"/>
      <c r="L106" s="161"/>
      <c r="M106" s="161"/>
      <c r="N106" s="161"/>
      <c r="O106" s="161">
        <v>16.059999999999999</v>
      </c>
      <c r="P106" s="161">
        <v>7.6</v>
      </c>
      <c r="Q106" s="161">
        <v>127.35</v>
      </c>
      <c r="R106" s="161"/>
      <c r="S106" s="179">
        <v>209.10999999999999</v>
      </c>
    </row>
    <row r="107" spans="2:19" x14ac:dyDescent="0.25">
      <c r="B107" s="177"/>
      <c r="C107" s="157"/>
      <c r="D107" s="162" t="s">
        <v>303</v>
      </c>
      <c r="E107" s="163"/>
      <c r="F107" s="163"/>
      <c r="G107" s="163"/>
      <c r="H107" s="163"/>
      <c r="I107" s="163">
        <v>206</v>
      </c>
      <c r="J107" s="163"/>
      <c r="K107" s="163"/>
      <c r="L107" s="163"/>
      <c r="M107" s="163"/>
      <c r="N107" s="163"/>
      <c r="O107" s="163"/>
      <c r="P107" s="163"/>
      <c r="Q107" s="163"/>
      <c r="R107" s="163"/>
      <c r="S107" s="180">
        <v>206</v>
      </c>
    </row>
    <row r="108" spans="2:19" x14ac:dyDescent="0.25">
      <c r="B108" s="177"/>
      <c r="C108" s="157" t="s">
        <v>47</v>
      </c>
      <c r="D108" s="158" t="s">
        <v>238</v>
      </c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>
        <v>4</v>
      </c>
      <c r="Q108" s="159">
        <v>8</v>
      </c>
      <c r="R108" s="159"/>
      <c r="S108" s="178">
        <v>12</v>
      </c>
    </row>
    <row r="109" spans="2:19" x14ac:dyDescent="0.25">
      <c r="B109" s="177"/>
      <c r="C109" s="157"/>
      <c r="D109" s="160" t="s">
        <v>302</v>
      </c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>
        <v>24.8</v>
      </c>
      <c r="Q109" s="161">
        <v>97</v>
      </c>
      <c r="R109" s="161"/>
      <c r="S109" s="179">
        <v>121.8</v>
      </c>
    </row>
    <row r="110" spans="2:19" x14ac:dyDescent="0.25">
      <c r="B110" s="177"/>
      <c r="C110" s="157"/>
      <c r="D110" s="162" t="s">
        <v>303</v>
      </c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>
        <v>278.3</v>
      </c>
      <c r="Q110" s="163">
        <v>1716</v>
      </c>
      <c r="R110" s="163"/>
      <c r="S110" s="180">
        <v>1994.3</v>
      </c>
    </row>
    <row r="111" spans="2:19" x14ac:dyDescent="0.25">
      <c r="B111" s="177"/>
      <c r="C111" s="157" t="s">
        <v>48</v>
      </c>
      <c r="D111" s="158" t="s">
        <v>238</v>
      </c>
      <c r="E111" s="159">
        <v>14</v>
      </c>
      <c r="F111" s="159"/>
      <c r="G111" s="159"/>
      <c r="H111" s="159"/>
      <c r="I111" s="159">
        <v>4</v>
      </c>
      <c r="J111" s="159"/>
      <c r="K111" s="159"/>
      <c r="L111" s="159"/>
      <c r="M111" s="159"/>
      <c r="N111" s="159"/>
      <c r="O111" s="159">
        <v>1</v>
      </c>
      <c r="P111" s="159"/>
      <c r="Q111" s="159">
        <v>30</v>
      </c>
      <c r="R111" s="159"/>
      <c r="S111" s="178">
        <v>49</v>
      </c>
    </row>
    <row r="112" spans="2:19" x14ac:dyDescent="0.25">
      <c r="B112" s="177"/>
      <c r="C112" s="157"/>
      <c r="D112" s="160" t="s">
        <v>302</v>
      </c>
      <c r="E112" s="161">
        <v>61.83</v>
      </c>
      <c r="F112" s="161"/>
      <c r="G112" s="161"/>
      <c r="H112" s="161"/>
      <c r="I112" s="161">
        <v>7.8</v>
      </c>
      <c r="J112" s="161"/>
      <c r="K112" s="161"/>
      <c r="L112" s="161"/>
      <c r="M112" s="161"/>
      <c r="N112" s="161"/>
      <c r="O112" s="161">
        <v>8</v>
      </c>
      <c r="P112" s="161"/>
      <c r="Q112" s="161">
        <v>270.94</v>
      </c>
      <c r="R112" s="161"/>
      <c r="S112" s="179">
        <v>348.57</v>
      </c>
    </row>
    <row r="113" spans="2:19" x14ac:dyDescent="0.25">
      <c r="B113" s="177"/>
      <c r="C113" s="157"/>
      <c r="D113" s="162" t="s">
        <v>303</v>
      </c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>
        <v>23.54</v>
      </c>
      <c r="R113" s="163"/>
      <c r="S113" s="180">
        <v>23.54</v>
      </c>
    </row>
    <row r="114" spans="2:19" x14ac:dyDescent="0.25">
      <c r="B114" s="177"/>
      <c r="C114" s="157" t="s">
        <v>49</v>
      </c>
      <c r="D114" s="158" t="s">
        <v>238</v>
      </c>
      <c r="E114" s="159">
        <v>7</v>
      </c>
      <c r="F114" s="159"/>
      <c r="G114" s="159"/>
      <c r="H114" s="159"/>
      <c r="I114" s="159">
        <v>7</v>
      </c>
      <c r="J114" s="159"/>
      <c r="K114" s="159"/>
      <c r="L114" s="159"/>
      <c r="M114" s="159"/>
      <c r="N114" s="159"/>
      <c r="O114" s="159">
        <v>1</v>
      </c>
      <c r="P114" s="159">
        <v>35</v>
      </c>
      <c r="Q114" s="159">
        <v>30</v>
      </c>
      <c r="R114" s="159"/>
      <c r="S114" s="178">
        <v>80</v>
      </c>
    </row>
    <row r="115" spans="2:19" x14ac:dyDescent="0.25">
      <c r="B115" s="177"/>
      <c r="C115" s="157"/>
      <c r="D115" s="160" t="s">
        <v>302</v>
      </c>
      <c r="E115" s="161">
        <v>47.5</v>
      </c>
      <c r="F115" s="161"/>
      <c r="G115" s="161"/>
      <c r="H115" s="161"/>
      <c r="I115" s="161">
        <v>20.2</v>
      </c>
      <c r="J115" s="161"/>
      <c r="K115" s="161"/>
      <c r="L115" s="161"/>
      <c r="M115" s="161"/>
      <c r="N115" s="161"/>
      <c r="O115" s="161">
        <v>8</v>
      </c>
      <c r="P115" s="161">
        <v>273.25</v>
      </c>
      <c r="Q115" s="161">
        <v>211.3</v>
      </c>
      <c r="R115" s="161"/>
      <c r="S115" s="179">
        <v>560.25</v>
      </c>
    </row>
    <row r="116" spans="2:19" x14ac:dyDescent="0.25">
      <c r="B116" s="177"/>
      <c r="C116" s="157"/>
      <c r="D116" s="162" t="s">
        <v>303</v>
      </c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80"/>
    </row>
    <row r="117" spans="2:19" x14ac:dyDescent="0.25">
      <c r="B117" s="177"/>
      <c r="C117" s="157" t="s">
        <v>50</v>
      </c>
      <c r="D117" s="158" t="s">
        <v>238</v>
      </c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>
        <v>10</v>
      </c>
      <c r="R117" s="159"/>
      <c r="S117" s="178">
        <v>10</v>
      </c>
    </row>
    <row r="118" spans="2:19" x14ac:dyDescent="0.25">
      <c r="B118" s="177"/>
      <c r="C118" s="157"/>
      <c r="D118" s="160" t="s">
        <v>302</v>
      </c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>
        <v>59.5</v>
      </c>
      <c r="R118" s="161"/>
      <c r="S118" s="179">
        <v>59.5</v>
      </c>
    </row>
    <row r="119" spans="2:19" x14ac:dyDescent="0.25">
      <c r="B119" s="177"/>
      <c r="C119" s="157"/>
      <c r="D119" s="162" t="s">
        <v>303</v>
      </c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80"/>
    </row>
    <row r="120" spans="2:19" x14ac:dyDescent="0.25">
      <c r="B120" s="181" t="s">
        <v>270</v>
      </c>
      <c r="C120" s="164"/>
      <c r="D120" s="164"/>
      <c r="E120" s="165">
        <v>30</v>
      </c>
      <c r="F120" s="165"/>
      <c r="G120" s="165"/>
      <c r="H120" s="165"/>
      <c r="I120" s="165">
        <v>18</v>
      </c>
      <c r="J120" s="165"/>
      <c r="K120" s="165"/>
      <c r="L120" s="165"/>
      <c r="M120" s="165"/>
      <c r="N120" s="165"/>
      <c r="O120" s="165">
        <v>4</v>
      </c>
      <c r="P120" s="165">
        <v>43</v>
      </c>
      <c r="Q120" s="165">
        <v>102</v>
      </c>
      <c r="R120" s="165"/>
      <c r="S120" s="182">
        <v>197</v>
      </c>
    </row>
    <row r="121" spans="2:19" x14ac:dyDescent="0.25">
      <c r="B121" s="183" t="s">
        <v>318</v>
      </c>
      <c r="C121" s="166"/>
      <c r="D121" s="166"/>
      <c r="E121" s="167">
        <v>155.03</v>
      </c>
      <c r="F121" s="167"/>
      <c r="G121" s="167"/>
      <c r="H121" s="167"/>
      <c r="I121" s="167">
        <v>40.4</v>
      </c>
      <c r="J121" s="167"/>
      <c r="K121" s="167"/>
      <c r="L121" s="167"/>
      <c r="M121" s="167"/>
      <c r="N121" s="167"/>
      <c r="O121" s="167">
        <v>32.06</v>
      </c>
      <c r="P121" s="167">
        <v>305.64999999999998</v>
      </c>
      <c r="Q121" s="167">
        <v>766.08999999999992</v>
      </c>
      <c r="R121" s="167"/>
      <c r="S121" s="184">
        <v>1299.23</v>
      </c>
    </row>
    <row r="122" spans="2:19" x14ac:dyDescent="0.25">
      <c r="B122" s="185" t="s">
        <v>319</v>
      </c>
      <c r="C122" s="168"/>
      <c r="D122" s="168"/>
      <c r="E122" s="169"/>
      <c r="F122" s="169"/>
      <c r="G122" s="169"/>
      <c r="H122" s="169"/>
      <c r="I122" s="169">
        <v>206</v>
      </c>
      <c r="J122" s="169"/>
      <c r="K122" s="169"/>
      <c r="L122" s="169"/>
      <c r="M122" s="169"/>
      <c r="N122" s="169"/>
      <c r="O122" s="169"/>
      <c r="P122" s="169">
        <v>278.3</v>
      </c>
      <c r="Q122" s="169">
        <v>1739.54</v>
      </c>
      <c r="R122" s="169"/>
      <c r="S122" s="186">
        <v>2223.84</v>
      </c>
    </row>
    <row r="123" spans="2:19" x14ac:dyDescent="0.25">
      <c r="B123" s="177" t="s">
        <v>52</v>
      </c>
      <c r="C123" s="157" t="s">
        <v>53</v>
      </c>
      <c r="D123" s="158" t="s">
        <v>238</v>
      </c>
      <c r="E123" s="159"/>
      <c r="F123" s="159"/>
      <c r="G123" s="159"/>
      <c r="H123" s="159"/>
      <c r="I123" s="159">
        <v>4</v>
      </c>
      <c r="J123" s="159"/>
      <c r="K123" s="159"/>
      <c r="L123" s="159">
        <v>7</v>
      </c>
      <c r="M123" s="159">
        <v>5</v>
      </c>
      <c r="N123" s="159">
        <v>20</v>
      </c>
      <c r="O123" s="159"/>
      <c r="P123" s="159">
        <v>53</v>
      </c>
      <c r="Q123" s="159"/>
      <c r="R123" s="159"/>
      <c r="S123" s="178">
        <v>89</v>
      </c>
    </row>
    <row r="124" spans="2:19" x14ac:dyDescent="0.25">
      <c r="B124" s="177"/>
      <c r="C124" s="157"/>
      <c r="D124" s="160" t="s">
        <v>302</v>
      </c>
      <c r="E124" s="161"/>
      <c r="F124" s="161"/>
      <c r="G124" s="161"/>
      <c r="H124" s="161"/>
      <c r="I124" s="161">
        <v>29.48</v>
      </c>
      <c r="J124" s="161"/>
      <c r="K124" s="161"/>
      <c r="L124" s="161">
        <v>80.13</v>
      </c>
      <c r="M124" s="161">
        <v>45.41</v>
      </c>
      <c r="N124" s="161">
        <v>118.24</v>
      </c>
      <c r="O124" s="161"/>
      <c r="P124" s="161">
        <v>867</v>
      </c>
      <c r="Q124" s="161"/>
      <c r="R124" s="161"/>
      <c r="S124" s="179">
        <v>1140.26</v>
      </c>
    </row>
    <row r="125" spans="2:19" x14ac:dyDescent="0.25">
      <c r="B125" s="177"/>
      <c r="C125" s="157"/>
      <c r="D125" s="162" t="s">
        <v>303</v>
      </c>
      <c r="E125" s="163"/>
      <c r="F125" s="163"/>
      <c r="G125" s="163"/>
      <c r="H125" s="163"/>
      <c r="I125" s="163"/>
      <c r="J125" s="163"/>
      <c r="K125" s="163"/>
      <c r="L125" s="163"/>
      <c r="M125" s="163"/>
      <c r="N125" s="163">
        <v>676.2</v>
      </c>
      <c r="O125" s="163"/>
      <c r="P125" s="163"/>
      <c r="Q125" s="163"/>
      <c r="R125" s="163"/>
      <c r="S125" s="180">
        <v>676.2</v>
      </c>
    </row>
    <row r="126" spans="2:19" x14ac:dyDescent="0.25">
      <c r="B126" s="177"/>
      <c r="C126" s="157" t="s">
        <v>54</v>
      </c>
      <c r="D126" s="158" t="s">
        <v>238</v>
      </c>
      <c r="E126" s="159"/>
      <c r="F126" s="159"/>
      <c r="G126" s="159"/>
      <c r="H126" s="159"/>
      <c r="I126" s="159">
        <v>3</v>
      </c>
      <c r="J126" s="159"/>
      <c r="K126" s="159"/>
      <c r="L126" s="159">
        <v>10</v>
      </c>
      <c r="M126" s="159">
        <v>4</v>
      </c>
      <c r="N126" s="159">
        <v>4</v>
      </c>
      <c r="O126" s="159"/>
      <c r="P126" s="159">
        <v>44</v>
      </c>
      <c r="Q126" s="159"/>
      <c r="R126" s="159"/>
      <c r="S126" s="178">
        <v>65</v>
      </c>
    </row>
    <row r="127" spans="2:19" x14ac:dyDescent="0.25">
      <c r="B127" s="177"/>
      <c r="C127" s="157"/>
      <c r="D127" s="160" t="s">
        <v>302</v>
      </c>
      <c r="E127" s="161"/>
      <c r="F127" s="161"/>
      <c r="G127" s="161"/>
      <c r="H127" s="161"/>
      <c r="I127" s="161">
        <v>13.46</v>
      </c>
      <c r="J127" s="161"/>
      <c r="K127" s="161"/>
      <c r="L127" s="161">
        <v>109.25</v>
      </c>
      <c r="M127" s="161">
        <v>35.5</v>
      </c>
      <c r="N127" s="161">
        <v>22.07</v>
      </c>
      <c r="O127" s="161"/>
      <c r="P127" s="161">
        <v>568.80999999999995</v>
      </c>
      <c r="Q127" s="161"/>
      <c r="R127" s="161"/>
      <c r="S127" s="179">
        <v>749.08999999999992</v>
      </c>
    </row>
    <row r="128" spans="2:19" x14ac:dyDescent="0.25">
      <c r="B128" s="177"/>
      <c r="C128" s="157"/>
      <c r="D128" s="162" t="s">
        <v>303</v>
      </c>
      <c r="E128" s="163"/>
      <c r="F128" s="163"/>
      <c r="G128" s="163"/>
      <c r="H128" s="163"/>
      <c r="I128" s="163"/>
      <c r="J128" s="163"/>
      <c r="K128" s="163"/>
      <c r="L128" s="163"/>
      <c r="M128" s="163"/>
      <c r="N128" s="163">
        <v>326.3</v>
      </c>
      <c r="O128" s="163"/>
      <c r="P128" s="163">
        <v>525.6</v>
      </c>
      <c r="Q128" s="163"/>
      <c r="R128" s="163"/>
      <c r="S128" s="180">
        <v>851.90000000000009</v>
      </c>
    </row>
    <row r="129" spans="2:19" x14ac:dyDescent="0.25">
      <c r="B129" s="177"/>
      <c r="C129" s="157" t="s">
        <v>55</v>
      </c>
      <c r="D129" s="158" t="s">
        <v>238</v>
      </c>
      <c r="E129" s="159"/>
      <c r="F129" s="159"/>
      <c r="G129" s="159"/>
      <c r="H129" s="159"/>
      <c r="I129" s="159">
        <v>14</v>
      </c>
      <c r="J129" s="159"/>
      <c r="K129" s="159"/>
      <c r="L129" s="159">
        <v>25</v>
      </c>
      <c r="M129" s="159">
        <v>23</v>
      </c>
      <c r="N129" s="159">
        <v>14</v>
      </c>
      <c r="O129" s="159"/>
      <c r="P129" s="159">
        <v>74</v>
      </c>
      <c r="Q129" s="159"/>
      <c r="R129" s="159"/>
      <c r="S129" s="178">
        <v>150</v>
      </c>
    </row>
    <row r="130" spans="2:19" x14ac:dyDescent="0.25">
      <c r="B130" s="177"/>
      <c r="C130" s="157"/>
      <c r="D130" s="160" t="s">
        <v>302</v>
      </c>
      <c r="E130" s="161"/>
      <c r="F130" s="161"/>
      <c r="G130" s="161"/>
      <c r="H130" s="161"/>
      <c r="I130" s="161">
        <v>85.75</v>
      </c>
      <c r="J130" s="161"/>
      <c r="K130" s="161"/>
      <c r="L130" s="161">
        <v>561.22</v>
      </c>
      <c r="M130" s="161">
        <v>407.1</v>
      </c>
      <c r="N130" s="161">
        <v>50.43</v>
      </c>
      <c r="O130" s="161"/>
      <c r="P130" s="161">
        <v>762.64</v>
      </c>
      <c r="Q130" s="161"/>
      <c r="R130" s="161"/>
      <c r="S130" s="179">
        <v>1867.1400000000003</v>
      </c>
    </row>
    <row r="131" spans="2:19" x14ac:dyDescent="0.25">
      <c r="B131" s="177"/>
      <c r="C131" s="157"/>
      <c r="D131" s="162" t="s">
        <v>303</v>
      </c>
      <c r="E131" s="163"/>
      <c r="F131" s="163"/>
      <c r="G131" s="163"/>
      <c r="H131" s="163"/>
      <c r="I131" s="163">
        <v>92.58</v>
      </c>
      <c r="J131" s="163"/>
      <c r="K131" s="163"/>
      <c r="L131" s="163">
        <v>911.92</v>
      </c>
      <c r="M131" s="163">
        <v>867.91</v>
      </c>
      <c r="N131" s="163">
        <v>2115</v>
      </c>
      <c r="O131" s="163"/>
      <c r="P131" s="163">
        <v>1088.07</v>
      </c>
      <c r="Q131" s="163"/>
      <c r="R131" s="163"/>
      <c r="S131" s="180">
        <v>5075.4799999999996</v>
      </c>
    </row>
    <row r="132" spans="2:19" x14ac:dyDescent="0.25">
      <c r="B132" s="177"/>
      <c r="C132" s="157" t="s">
        <v>56</v>
      </c>
      <c r="D132" s="158" t="s">
        <v>238</v>
      </c>
      <c r="E132" s="159"/>
      <c r="F132" s="159"/>
      <c r="G132" s="159"/>
      <c r="H132" s="159"/>
      <c r="I132" s="159"/>
      <c r="J132" s="159"/>
      <c r="K132" s="159"/>
      <c r="L132" s="159"/>
      <c r="M132" s="159"/>
      <c r="N132" s="159">
        <v>4</v>
      </c>
      <c r="O132" s="159"/>
      <c r="P132" s="159">
        <v>15</v>
      </c>
      <c r="Q132" s="159"/>
      <c r="R132" s="159"/>
      <c r="S132" s="178">
        <v>19</v>
      </c>
    </row>
    <row r="133" spans="2:19" x14ac:dyDescent="0.25">
      <c r="B133" s="177"/>
      <c r="C133" s="157"/>
      <c r="D133" s="160" t="s">
        <v>302</v>
      </c>
      <c r="E133" s="161"/>
      <c r="F133" s="161"/>
      <c r="G133" s="161"/>
      <c r="H133" s="161"/>
      <c r="I133" s="161"/>
      <c r="J133" s="161"/>
      <c r="K133" s="161"/>
      <c r="L133" s="161"/>
      <c r="M133" s="161"/>
      <c r="N133" s="161">
        <v>12.92</v>
      </c>
      <c r="O133" s="161"/>
      <c r="P133" s="161">
        <v>446.23</v>
      </c>
      <c r="Q133" s="161"/>
      <c r="R133" s="161"/>
      <c r="S133" s="179">
        <v>459.15000000000003</v>
      </c>
    </row>
    <row r="134" spans="2:19" x14ac:dyDescent="0.25">
      <c r="B134" s="177"/>
      <c r="C134" s="157"/>
      <c r="D134" s="162" t="s">
        <v>303</v>
      </c>
      <c r="E134" s="163"/>
      <c r="F134" s="163"/>
      <c r="G134" s="163"/>
      <c r="H134" s="163"/>
      <c r="I134" s="163"/>
      <c r="J134" s="163"/>
      <c r="K134" s="163"/>
      <c r="L134" s="163"/>
      <c r="M134" s="163"/>
      <c r="N134" s="163">
        <v>497.7</v>
      </c>
      <c r="O134" s="163"/>
      <c r="P134" s="163">
        <v>196.6</v>
      </c>
      <c r="Q134" s="163"/>
      <c r="R134" s="163"/>
      <c r="S134" s="180">
        <v>694.3</v>
      </c>
    </row>
    <row r="135" spans="2:19" x14ac:dyDescent="0.25">
      <c r="B135" s="181" t="s">
        <v>272</v>
      </c>
      <c r="C135" s="164"/>
      <c r="D135" s="164"/>
      <c r="E135" s="165"/>
      <c r="F135" s="165"/>
      <c r="G135" s="165"/>
      <c r="H135" s="165"/>
      <c r="I135" s="165">
        <v>21</v>
      </c>
      <c r="J135" s="165"/>
      <c r="K135" s="165"/>
      <c r="L135" s="165">
        <v>42</v>
      </c>
      <c r="M135" s="165">
        <v>32</v>
      </c>
      <c r="N135" s="165">
        <v>42</v>
      </c>
      <c r="O135" s="165"/>
      <c r="P135" s="165">
        <v>186</v>
      </c>
      <c r="Q135" s="165"/>
      <c r="R135" s="165"/>
      <c r="S135" s="182">
        <v>323</v>
      </c>
    </row>
    <row r="136" spans="2:19" x14ac:dyDescent="0.25">
      <c r="B136" s="183" t="s">
        <v>320</v>
      </c>
      <c r="C136" s="166"/>
      <c r="D136" s="166"/>
      <c r="E136" s="167"/>
      <c r="F136" s="167"/>
      <c r="G136" s="167"/>
      <c r="H136" s="167"/>
      <c r="I136" s="167">
        <v>128.69</v>
      </c>
      <c r="J136" s="167"/>
      <c r="K136" s="167"/>
      <c r="L136" s="167">
        <v>750.6</v>
      </c>
      <c r="M136" s="167">
        <v>488.01</v>
      </c>
      <c r="N136" s="167">
        <v>203.66</v>
      </c>
      <c r="O136" s="167"/>
      <c r="P136" s="167">
        <v>2644.68</v>
      </c>
      <c r="Q136" s="167"/>
      <c r="R136" s="167"/>
      <c r="S136" s="184">
        <v>4215.6400000000003</v>
      </c>
    </row>
    <row r="137" spans="2:19" x14ac:dyDescent="0.25">
      <c r="B137" s="185" t="s">
        <v>321</v>
      </c>
      <c r="C137" s="168"/>
      <c r="D137" s="168"/>
      <c r="E137" s="169"/>
      <c r="F137" s="169"/>
      <c r="G137" s="169"/>
      <c r="H137" s="169"/>
      <c r="I137" s="169">
        <v>92.58</v>
      </c>
      <c r="J137" s="169"/>
      <c r="K137" s="169"/>
      <c r="L137" s="169">
        <v>911.92</v>
      </c>
      <c r="M137" s="169">
        <v>867.91</v>
      </c>
      <c r="N137" s="169">
        <v>3615.2</v>
      </c>
      <c r="O137" s="169"/>
      <c r="P137" s="169">
        <v>1810.27</v>
      </c>
      <c r="Q137" s="169"/>
      <c r="R137" s="169"/>
      <c r="S137" s="186">
        <v>7297.88</v>
      </c>
    </row>
    <row r="138" spans="2:19" x14ac:dyDescent="0.25">
      <c r="B138" s="177" t="s">
        <v>58</v>
      </c>
      <c r="C138" s="157" t="s">
        <v>59</v>
      </c>
      <c r="D138" s="158" t="s">
        <v>238</v>
      </c>
      <c r="E138" s="159">
        <v>0</v>
      </c>
      <c r="F138" s="159">
        <v>0</v>
      </c>
      <c r="G138" s="159"/>
      <c r="H138" s="159"/>
      <c r="I138" s="159"/>
      <c r="J138" s="159"/>
      <c r="K138" s="159"/>
      <c r="L138" s="159"/>
      <c r="M138" s="159">
        <v>60</v>
      </c>
      <c r="N138" s="159"/>
      <c r="O138" s="159"/>
      <c r="P138" s="159">
        <v>16</v>
      </c>
      <c r="Q138" s="159">
        <v>1</v>
      </c>
      <c r="R138" s="159"/>
      <c r="S138" s="178">
        <v>77</v>
      </c>
    </row>
    <row r="139" spans="2:19" x14ac:dyDescent="0.25">
      <c r="B139" s="177"/>
      <c r="C139" s="157"/>
      <c r="D139" s="160" t="s">
        <v>302</v>
      </c>
      <c r="E139" s="161">
        <v>0</v>
      </c>
      <c r="F139" s="161">
        <v>10625.35</v>
      </c>
      <c r="G139" s="161"/>
      <c r="H139" s="161"/>
      <c r="I139" s="161"/>
      <c r="J139" s="161"/>
      <c r="K139" s="161"/>
      <c r="L139" s="161"/>
      <c r="M139" s="161">
        <v>222.72</v>
      </c>
      <c r="N139" s="161"/>
      <c r="O139" s="161"/>
      <c r="P139" s="161">
        <v>162.13</v>
      </c>
      <c r="Q139" s="161">
        <v>1.03</v>
      </c>
      <c r="R139" s="161"/>
      <c r="S139" s="179">
        <v>11011.23</v>
      </c>
    </row>
    <row r="140" spans="2:19" x14ac:dyDescent="0.25">
      <c r="B140" s="177"/>
      <c r="C140" s="157"/>
      <c r="D140" s="162" t="s">
        <v>303</v>
      </c>
      <c r="E140" s="163">
        <v>104.14</v>
      </c>
      <c r="F140" s="163">
        <v>0</v>
      </c>
      <c r="G140" s="163"/>
      <c r="H140" s="163"/>
      <c r="I140" s="163"/>
      <c r="J140" s="163"/>
      <c r="K140" s="163"/>
      <c r="L140" s="163"/>
      <c r="M140" s="163"/>
      <c r="N140" s="163"/>
      <c r="O140" s="163"/>
      <c r="P140" s="163">
        <v>0</v>
      </c>
      <c r="Q140" s="163">
        <v>0</v>
      </c>
      <c r="R140" s="163"/>
      <c r="S140" s="180">
        <v>104.14</v>
      </c>
    </row>
    <row r="141" spans="2:19" x14ac:dyDescent="0.25">
      <c r="B141" s="177"/>
      <c r="C141" s="157" t="s">
        <v>60</v>
      </c>
      <c r="D141" s="158" t="s">
        <v>238</v>
      </c>
      <c r="E141" s="159"/>
      <c r="F141" s="159">
        <v>0</v>
      </c>
      <c r="G141" s="159"/>
      <c r="H141" s="159"/>
      <c r="I141" s="159"/>
      <c r="J141" s="159"/>
      <c r="K141" s="159"/>
      <c r="L141" s="159"/>
      <c r="M141" s="159">
        <v>207</v>
      </c>
      <c r="N141" s="159"/>
      <c r="O141" s="159"/>
      <c r="P141" s="159">
        <v>29</v>
      </c>
      <c r="Q141" s="159">
        <v>18</v>
      </c>
      <c r="R141" s="159"/>
      <c r="S141" s="178">
        <v>254</v>
      </c>
    </row>
    <row r="142" spans="2:19" x14ac:dyDescent="0.25">
      <c r="B142" s="177"/>
      <c r="C142" s="157"/>
      <c r="D142" s="160" t="s">
        <v>302</v>
      </c>
      <c r="E142" s="161"/>
      <c r="F142" s="161">
        <v>8651.5499999999993</v>
      </c>
      <c r="G142" s="161"/>
      <c r="H142" s="161"/>
      <c r="I142" s="161"/>
      <c r="J142" s="161"/>
      <c r="K142" s="161"/>
      <c r="L142" s="161"/>
      <c r="M142" s="161">
        <v>849</v>
      </c>
      <c r="N142" s="161"/>
      <c r="O142" s="161"/>
      <c r="P142" s="161">
        <v>324.76</v>
      </c>
      <c r="Q142" s="161">
        <v>0</v>
      </c>
      <c r="R142" s="161"/>
      <c r="S142" s="179">
        <v>9825.31</v>
      </c>
    </row>
    <row r="143" spans="2:19" x14ac:dyDescent="0.25">
      <c r="B143" s="177"/>
      <c r="C143" s="157"/>
      <c r="D143" s="162" t="s">
        <v>303</v>
      </c>
      <c r="E143" s="163">
        <v>618.76</v>
      </c>
      <c r="F143" s="163">
        <v>0</v>
      </c>
      <c r="G143" s="163"/>
      <c r="H143" s="163"/>
      <c r="I143" s="163"/>
      <c r="J143" s="163"/>
      <c r="K143" s="163"/>
      <c r="L143" s="163"/>
      <c r="M143" s="163"/>
      <c r="N143" s="163"/>
      <c r="O143" s="163"/>
      <c r="P143" s="163">
        <v>0</v>
      </c>
      <c r="Q143" s="163">
        <v>0</v>
      </c>
      <c r="R143" s="163"/>
      <c r="S143" s="180">
        <v>618.76</v>
      </c>
    </row>
    <row r="144" spans="2:19" x14ac:dyDescent="0.25">
      <c r="B144" s="181" t="s">
        <v>274</v>
      </c>
      <c r="C144" s="164"/>
      <c r="D144" s="164"/>
      <c r="E144" s="165">
        <v>0</v>
      </c>
      <c r="F144" s="165">
        <v>0</v>
      </c>
      <c r="G144" s="165"/>
      <c r="H144" s="165"/>
      <c r="I144" s="165"/>
      <c r="J144" s="165"/>
      <c r="K144" s="165"/>
      <c r="L144" s="165"/>
      <c r="M144" s="165">
        <v>267</v>
      </c>
      <c r="N144" s="165"/>
      <c r="O144" s="165"/>
      <c r="P144" s="165">
        <v>45</v>
      </c>
      <c r="Q144" s="165">
        <v>19</v>
      </c>
      <c r="R144" s="165"/>
      <c r="S144" s="182">
        <v>331</v>
      </c>
    </row>
    <row r="145" spans="2:19" x14ac:dyDescent="0.25">
      <c r="B145" s="183" t="s">
        <v>322</v>
      </c>
      <c r="C145" s="166"/>
      <c r="D145" s="166"/>
      <c r="E145" s="167">
        <v>0</v>
      </c>
      <c r="F145" s="167">
        <v>19276.900000000001</v>
      </c>
      <c r="G145" s="167"/>
      <c r="H145" s="167"/>
      <c r="I145" s="167"/>
      <c r="J145" s="167"/>
      <c r="K145" s="167"/>
      <c r="L145" s="167"/>
      <c r="M145" s="167">
        <v>1071.72</v>
      </c>
      <c r="N145" s="167"/>
      <c r="O145" s="167"/>
      <c r="P145" s="167">
        <v>486.89</v>
      </c>
      <c r="Q145" s="167">
        <v>1.03</v>
      </c>
      <c r="R145" s="167"/>
      <c r="S145" s="184">
        <v>20836.54</v>
      </c>
    </row>
    <row r="146" spans="2:19" x14ac:dyDescent="0.25">
      <c r="B146" s="185" t="s">
        <v>323</v>
      </c>
      <c r="C146" s="168"/>
      <c r="D146" s="168"/>
      <c r="E146" s="169">
        <v>722.9</v>
      </c>
      <c r="F146" s="169">
        <v>0</v>
      </c>
      <c r="G146" s="169"/>
      <c r="H146" s="169"/>
      <c r="I146" s="169"/>
      <c r="J146" s="169"/>
      <c r="K146" s="169"/>
      <c r="L146" s="169"/>
      <c r="M146" s="169"/>
      <c r="N146" s="169"/>
      <c r="O146" s="169"/>
      <c r="P146" s="169">
        <v>0</v>
      </c>
      <c r="Q146" s="169">
        <v>0</v>
      </c>
      <c r="R146" s="169"/>
      <c r="S146" s="186">
        <v>722.9</v>
      </c>
    </row>
    <row r="147" spans="2:19" x14ac:dyDescent="0.25">
      <c r="B147" s="177" t="s">
        <v>62</v>
      </c>
      <c r="C147" s="157" t="s">
        <v>63</v>
      </c>
      <c r="D147" s="158" t="s">
        <v>238</v>
      </c>
      <c r="E147" s="159"/>
      <c r="F147" s="159"/>
      <c r="G147" s="159"/>
      <c r="H147" s="159"/>
      <c r="I147" s="159">
        <v>1</v>
      </c>
      <c r="J147" s="159"/>
      <c r="K147" s="159"/>
      <c r="L147" s="159">
        <v>5</v>
      </c>
      <c r="M147" s="159">
        <v>30</v>
      </c>
      <c r="N147" s="159"/>
      <c r="O147" s="159"/>
      <c r="P147" s="159">
        <v>8</v>
      </c>
      <c r="Q147" s="159">
        <v>51</v>
      </c>
      <c r="R147" s="159"/>
      <c r="S147" s="178">
        <v>95</v>
      </c>
    </row>
    <row r="148" spans="2:19" x14ac:dyDescent="0.25">
      <c r="B148" s="177"/>
      <c r="C148" s="157"/>
      <c r="D148" s="160" t="s">
        <v>302</v>
      </c>
      <c r="E148" s="161"/>
      <c r="F148" s="161"/>
      <c r="G148" s="161"/>
      <c r="H148" s="161"/>
      <c r="I148" s="161">
        <v>9</v>
      </c>
      <c r="J148" s="161"/>
      <c r="K148" s="161"/>
      <c r="L148" s="161">
        <v>22</v>
      </c>
      <c r="M148" s="161">
        <v>234.1</v>
      </c>
      <c r="N148" s="161"/>
      <c r="O148" s="161"/>
      <c r="P148" s="161">
        <v>14.3</v>
      </c>
      <c r="Q148" s="161">
        <v>283.7</v>
      </c>
      <c r="R148" s="161"/>
      <c r="S148" s="179">
        <v>563.1</v>
      </c>
    </row>
    <row r="149" spans="2:19" x14ac:dyDescent="0.25">
      <c r="B149" s="177"/>
      <c r="C149" s="157"/>
      <c r="D149" s="162" t="s">
        <v>303</v>
      </c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80"/>
    </row>
    <row r="150" spans="2:19" x14ac:dyDescent="0.25">
      <c r="B150" s="177"/>
      <c r="C150" s="157" t="s">
        <v>64</v>
      </c>
      <c r="D150" s="158" t="s">
        <v>238</v>
      </c>
      <c r="E150" s="159"/>
      <c r="F150" s="159"/>
      <c r="G150" s="159"/>
      <c r="H150" s="159"/>
      <c r="I150" s="159">
        <v>1</v>
      </c>
      <c r="J150" s="159"/>
      <c r="K150" s="159"/>
      <c r="L150" s="159">
        <v>8</v>
      </c>
      <c r="M150" s="159">
        <v>72</v>
      </c>
      <c r="N150" s="159"/>
      <c r="O150" s="159"/>
      <c r="P150" s="159">
        <v>21</v>
      </c>
      <c r="Q150" s="159">
        <v>83</v>
      </c>
      <c r="R150" s="159"/>
      <c r="S150" s="178">
        <v>185</v>
      </c>
    </row>
    <row r="151" spans="2:19" x14ac:dyDescent="0.25">
      <c r="B151" s="177"/>
      <c r="C151" s="157"/>
      <c r="D151" s="160" t="s">
        <v>302</v>
      </c>
      <c r="E151" s="161"/>
      <c r="F151" s="161"/>
      <c r="G151" s="161"/>
      <c r="H151" s="161"/>
      <c r="I151" s="161">
        <v>2.6</v>
      </c>
      <c r="J151" s="161"/>
      <c r="K151" s="161"/>
      <c r="L151" s="161">
        <v>18.399999999999999</v>
      </c>
      <c r="M151" s="161">
        <v>451.2</v>
      </c>
      <c r="N151" s="161"/>
      <c r="O151" s="161"/>
      <c r="P151" s="161">
        <v>62.1</v>
      </c>
      <c r="Q151" s="161">
        <v>456.4</v>
      </c>
      <c r="R151" s="161"/>
      <c r="S151" s="179">
        <v>990.69999999999993</v>
      </c>
    </row>
    <row r="152" spans="2:19" x14ac:dyDescent="0.25">
      <c r="B152" s="177"/>
      <c r="C152" s="157"/>
      <c r="D152" s="162" t="s">
        <v>303</v>
      </c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80"/>
    </row>
    <row r="153" spans="2:19" x14ac:dyDescent="0.25">
      <c r="B153" s="177"/>
      <c r="C153" s="157" t="s">
        <v>65</v>
      </c>
      <c r="D153" s="158" t="s">
        <v>238</v>
      </c>
      <c r="E153" s="159"/>
      <c r="F153" s="159"/>
      <c r="G153" s="159"/>
      <c r="H153" s="159"/>
      <c r="I153" s="159">
        <v>1</v>
      </c>
      <c r="J153" s="159"/>
      <c r="K153" s="159"/>
      <c r="L153" s="159">
        <v>5</v>
      </c>
      <c r="M153" s="159">
        <v>16</v>
      </c>
      <c r="N153" s="159"/>
      <c r="O153" s="159"/>
      <c r="P153" s="159">
        <v>18</v>
      </c>
      <c r="Q153" s="159">
        <v>43</v>
      </c>
      <c r="R153" s="159"/>
      <c r="S153" s="178">
        <v>83</v>
      </c>
    </row>
    <row r="154" spans="2:19" x14ac:dyDescent="0.25">
      <c r="B154" s="177"/>
      <c r="C154" s="157"/>
      <c r="D154" s="160" t="s">
        <v>302</v>
      </c>
      <c r="E154" s="161"/>
      <c r="F154" s="161"/>
      <c r="G154" s="161"/>
      <c r="H154" s="161"/>
      <c r="I154" s="161">
        <v>3.4</v>
      </c>
      <c r="J154" s="161"/>
      <c r="K154" s="161"/>
      <c r="L154" s="161">
        <v>16.399999999999999</v>
      </c>
      <c r="M154" s="161">
        <v>112.2</v>
      </c>
      <c r="N154" s="161"/>
      <c r="O154" s="161"/>
      <c r="P154" s="161">
        <v>45.1</v>
      </c>
      <c r="Q154" s="161">
        <v>223.9</v>
      </c>
      <c r="R154" s="161"/>
      <c r="S154" s="179">
        <v>401</v>
      </c>
    </row>
    <row r="155" spans="2:19" x14ac:dyDescent="0.25">
      <c r="B155" s="177"/>
      <c r="C155" s="157"/>
      <c r="D155" s="162" t="s">
        <v>303</v>
      </c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80"/>
    </row>
    <row r="156" spans="2:19" x14ac:dyDescent="0.25">
      <c r="B156" s="177"/>
      <c r="C156" s="157" t="s">
        <v>66</v>
      </c>
      <c r="D156" s="158" t="s">
        <v>238</v>
      </c>
      <c r="E156" s="159"/>
      <c r="F156" s="159"/>
      <c r="G156" s="159"/>
      <c r="H156" s="159"/>
      <c r="I156" s="159"/>
      <c r="J156" s="159"/>
      <c r="K156" s="159"/>
      <c r="L156" s="159">
        <v>5</v>
      </c>
      <c r="M156" s="159">
        <v>40</v>
      </c>
      <c r="N156" s="159"/>
      <c r="O156" s="159"/>
      <c r="P156" s="159">
        <v>10</v>
      </c>
      <c r="Q156" s="159">
        <v>72</v>
      </c>
      <c r="R156" s="159"/>
      <c r="S156" s="178">
        <v>127</v>
      </c>
    </row>
    <row r="157" spans="2:19" x14ac:dyDescent="0.25">
      <c r="B157" s="177"/>
      <c r="C157" s="157"/>
      <c r="D157" s="160" t="s">
        <v>302</v>
      </c>
      <c r="E157" s="161"/>
      <c r="F157" s="161"/>
      <c r="G157" s="161"/>
      <c r="H157" s="161"/>
      <c r="I157" s="161"/>
      <c r="J157" s="161"/>
      <c r="K157" s="161"/>
      <c r="L157" s="161">
        <v>9.8000000000000007</v>
      </c>
      <c r="M157" s="161">
        <v>237.2</v>
      </c>
      <c r="N157" s="161"/>
      <c r="O157" s="161"/>
      <c r="P157" s="161">
        <v>37.6</v>
      </c>
      <c r="Q157" s="161">
        <v>252.9</v>
      </c>
      <c r="R157" s="161"/>
      <c r="S157" s="179">
        <v>537.5</v>
      </c>
    </row>
    <row r="158" spans="2:19" x14ac:dyDescent="0.25">
      <c r="B158" s="177"/>
      <c r="C158" s="157"/>
      <c r="D158" s="162" t="s">
        <v>303</v>
      </c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80"/>
    </row>
    <row r="159" spans="2:19" x14ac:dyDescent="0.25">
      <c r="B159" s="181" t="s">
        <v>276</v>
      </c>
      <c r="C159" s="164"/>
      <c r="D159" s="164"/>
      <c r="E159" s="165"/>
      <c r="F159" s="165"/>
      <c r="G159" s="165"/>
      <c r="H159" s="165"/>
      <c r="I159" s="165">
        <v>3</v>
      </c>
      <c r="J159" s="165"/>
      <c r="K159" s="165"/>
      <c r="L159" s="165">
        <v>23</v>
      </c>
      <c r="M159" s="165">
        <v>158</v>
      </c>
      <c r="N159" s="165"/>
      <c r="O159" s="165"/>
      <c r="P159" s="165">
        <v>57</v>
      </c>
      <c r="Q159" s="165">
        <v>249</v>
      </c>
      <c r="R159" s="165"/>
      <c r="S159" s="182">
        <v>490</v>
      </c>
    </row>
    <row r="160" spans="2:19" x14ac:dyDescent="0.25">
      <c r="B160" s="183" t="s">
        <v>324</v>
      </c>
      <c r="C160" s="166"/>
      <c r="D160" s="166"/>
      <c r="E160" s="167"/>
      <c r="F160" s="167"/>
      <c r="G160" s="167"/>
      <c r="H160" s="167"/>
      <c r="I160" s="167">
        <v>15</v>
      </c>
      <c r="J160" s="167"/>
      <c r="K160" s="167"/>
      <c r="L160" s="167">
        <v>66.599999999999994</v>
      </c>
      <c r="M160" s="167">
        <v>1034.7</v>
      </c>
      <c r="N160" s="167"/>
      <c r="O160" s="167"/>
      <c r="P160" s="167">
        <v>159.1</v>
      </c>
      <c r="Q160" s="167">
        <v>1216.8999999999999</v>
      </c>
      <c r="R160" s="167"/>
      <c r="S160" s="184">
        <v>2492.3000000000002</v>
      </c>
    </row>
    <row r="161" spans="2:19" x14ac:dyDescent="0.25">
      <c r="B161" s="185" t="s">
        <v>325</v>
      </c>
      <c r="C161" s="168"/>
      <c r="D161" s="168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86"/>
    </row>
    <row r="162" spans="2:19" x14ac:dyDescent="0.25">
      <c r="B162" s="177" t="s">
        <v>69</v>
      </c>
      <c r="C162" s="157" t="s">
        <v>69</v>
      </c>
      <c r="D162" s="158" t="s">
        <v>238</v>
      </c>
      <c r="E162" s="159"/>
      <c r="F162" s="159"/>
      <c r="G162" s="159"/>
      <c r="H162" s="159"/>
      <c r="I162" s="159">
        <v>4</v>
      </c>
      <c r="J162" s="159"/>
      <c r="K162" s="159"/>
      <c r="L162" s="159">
        <v>7</v>
      </c>
      <c r="M162" s="159">
        <v>12</v>
      </c>
      <c r="N162" s="159"/>
      <c r="O162" s="159"/>
      <c r="P162" s="159"/>
      <c r="Q162" s="159"/>
      <c r="R162" s="159"/>
      <c r="S162" s="178">
        <v>23</v>
      </c>
    </row>
    <row r="163" spans="2:19" x14ac:dyDescent="0.25">
      <c r="B163" s="177"/>
      <c r="C163" s="157"/>
      <c r="D163" s="160" t="s">
        <v>302</v>
      </c>
      <c r="E163" s="161"/>
      <c r="F163" s="161"/>
      <c r="G163" s="161"/>
      <c r="H163" s="161"/>
      <c r="I163" s="161">
        <v>11</v>
      </c>
      <c r="J163" s="161"/>
      <c r="K163" s="161"/>
      <c r="L163" s="161">
        <v>19</v>
      </c>
      <c r="M163" s="161">
        <v>89</v>
      </c>
      <c r="N163" s="161"/>
      <c r="O163" s="161"/>
      <c r="P163" s="161"/>
      <c r="Q163" s="161"/>
      <c r="R163" s="161"/>
      <c r="S163" s="179">
        <v>119</v>
      </c>
    </row>
    <row r="164" spans="2:19" x14ac:dyDescent="0.25">
      <c r="B164" s="177"/>
      <c r="C164" s="157"/>
      <c r="D164" s="162" t="s">
        <v>303</v>
      </c>
      <c r="E164" s="163"/>
      <c r="F164" s="163"/>
      <c r="G164" s="163"/>
      <c r="H164" s="163"/>
      <c r="I164" s="163"/>
      <c r="J164" s="163"/>
      <c r="K164" s="163"/>
      <c r="L164" s="163"/>
      <c r="M164" s="163">
        <v>204</v>
      </c>
      <c r="N164" s="163"/>
      <c r="O164" s="163"/>
      <c r="P164" s="163"/>
      <c r="Q164" s="163"/>
      <c r="R164" s="163"/>
      <c r="S164" s="180">
        <v>204</v>
      </c>
    </row>
    <row r="165" spans="2:19" x14ac:dyDescent="0.25">
      <c r="B165" s="181" t="s">
        <v>278</v>
      </c>
      <c r="C165" s="164"/>
      <c r="D165" s="164"/>
      <c r="E165" s="165"/>
      <c r="F165" s="165"/>
      <c r="G165" s="165"/>
      <c r="H165" s="165"/>
      <c r="I165" s="165">
        <v>4</v>
      </c>
      <c r="J165" s="165"/>
      <c r="K165" s="165"/>
      <c r="L165" s="165">
        <v>7</v>
      </c>
      <c r="M165" s="165">
        <v>12</v>
      </c>
      <c r="N165" s="165"/>
      <c r="O165" s="165"/>
      <c r="P165" s="165"/>
      <c r="Q165" s="165"/>
      <c r="R165" s="165"/>
      <c r="S165" s="182">
        <v>23</v>
      </c>
    </row>
    <row r="166" spans="2:19" x14ac:dyDescent="0.25">
      <c r="B166" s="183" t="s">
        <v>326</v>
      </c>
      <c r="C166" s="166"/>
      <c r="D166" s="166"/>
      <c r="E166" s="167"/>
      <c r="F166" s="167"/>
      <c r="G166" s="167"/>
      <c r="H166" s="167"/>
      <c r="I166" s="167">
        <v>11</v>
      </c>
      <c r="J166" s="167"/>
      <c r="K166" s="167"/>
      <c r="L166" s="167">
        <v>19</v>
      </c>
      <c r="M166" s="167">
        <v>89</v>
      </c>
      <c r="N166" s="167"/>
      <c r="O166" s="167"/>
      <c r="P166" s="167"/>
      <c r="Q166" s="167"/>
      <c r="R166" s="167"/>
      <c r="S166" s="184">
        <v>119</v>
      </c>
    </row>
    <row r="167" spans="2:19" x14ac:dyDescent="0.25">
      <c r="B167" s="185" t="s">
        <v>327</v>
      </c>
      <c r="C167" s="168"/>
      <c r="D167" s="168"/>
      <c r="E167" s="169"/>
      <c r="F167" s="169"/>
      <c r="G167" s="169"/>
      <c r="H167" s="169"/>
      <c r="I167" s="169"/>
      <c r="J167" s="169"/>
      <c r="K167" s="169"/>
      <c r="L167" s="169"/>
      <c r="M167" s="169">
        <v>204</v>
      </c>
      <c r="N167" s="169"/>
      <c r="O167" s="169"/>
      <c r="P167" s="169"/>
      <c r="Q167" s="169"/>
      <c r="R167" s="169"/>
      <c r="S167" s="186">
        <v>204</v>
      </c>
    </row>
    <row r="168" spans="2:19" x14ac:dyDescent="0.25">
      <c r="B168" s="177" t="s">
        <v>71</v>
      </c>
      <c r="C168" s="157" t="s">
        <v>71</v>
      </c>
      <c r="D168" s="158" t="s">
        <v>238</v>
      </c>
      <c r="E168" s="159">
        <v>2</v>
      </c>
      <c r="F168" s="159"/>
      <c r="G168" s="159"/>
      <c r="H168" s="159">
        <v>3</v>
      </c>
      <c r="I168" s="159">
        <v>5</v>
      </c>
      <c r="J168" s="159">
        <v>1</v>
      </c>
      <c r="K168" s="159"/>
      <c r="L168" s="159">
        <v>8</v>
      </c>
      <c r="M168" s="159">
        <v>4</v>
      </c>
      <c r="N168" s="159"/>
      <c r="O168" s="159"/>
      <c r="P168" s="159">
        <v>6</v>
      </c>
      <c r="Q168" s="159">
        <v>30</v>
      </c>
      <c r="R168" s="159"/>
      <c r="S168" s="178">
        <v>59</v>
      </c>
    </row>
    <row r="169" spans="2:19" x14ac:dyDescent="0.25">
      <c r="B169" s="177"/>
      <c r="C169" s="157"/>
      <c r="D169" s="160" t="s">
        <v>302</v>
      </c>
      <c r="E169" s="161"/>
      <c r="F169" s="161"/>
      <c r="G169" s="161"/>
      <c r="H169" s="161"/>
      <c r="I169" s="161">
        <v>20</v>
      </c>
      <c r="J169" s="161"/>
      <c r="K169" s="161"/>
      <c r="L169" s="161">
        <v>21</v>
      </c>
      <c r="M169" s="161">
        <v>18</v>
      </c>
      <c r="N169" s="161"/>
      <c r="O169" s="161"/>
      <c r="P169" s="161"/>
      <c r="Q169" s="161"/>
      <c r="R169" s="161"/>
      <c r="S169" s="179">
        <v>59</v>
      </c>
    </row>
    <row r="170" spans="2:19" x14ac:dyDescent="0.25">
      <c r="B170" s="177"/>
      <c r="C170" s="157"/>
      <c r="D170" s="162" t="s">
        <v>303</v>
      </c>
      <c r="E170" s="163"/>
      <c r="F170" s="163"/>
      <c r="G170" s="163"/>
      <c r="H170" s="163">
        <v>2900</v>
      </c>
      <c r="I170" s="163">
        <v>250</v>
      </c>
      <c r="J170" s="163"/>
      <c r="K170" s="163"/>
      <c r="L170" s="163"/>
      <c r="M170" s="163">
        <v>628</v>
      </c>
      <c r="N170" s="163"/>
      <c r="O170" s="163"/>
      <c r="P170" s="163"/>
      <c r="Q170" s="163"/>
      <c r="R170" s="163"/>
      <c r="S170" s="180">
        <v>3778</v>
      </c>
    </row>
    <row r="171" spans="2:19" x14ac:dyDescent="0.25">
      <c r="B171" s="181" t="s">
        <v>280</v>
      </c>
      <c r="C171" s="164"/>
      <c r="D171" s="164"/>
      <c r="E171" s="165">
        <v>2</v>
      </c>
      <c r="F171" s="165"/>
      <c r="G171" s="165"/>
      <c r="H171" s="165">
        <v>3</v>
      </c>
      <c r="I171" s="165">
        <v>5</v>
      </c>
      <c r="J171" s="165">
        <v>1</v>
      </c>
      <c r="K171" s="165"/>
      <c r="L171" s="165">
        <v>8</v>
      </c>
      <c r="M171" s="165">
        <v>4</v>
      </c>
      <c r="N171" s="165"/>
      <c r="O171" s="165"/>
      <c r="P171" s="165">
        <v>6</v>
      </c>
      <c r="Q171" s="165">
        <v>30</v>
      </c>
      <c r="R171" s="165"/>
      <c r="S171" s="182">
        <v>59</v>
      </c>
    </row>
    <row r="172" spans="2:19" x14ac:dyDescent="0.25">
      <c r="B172" s="183" t="s">
        <v>328</v>
      </c>
      <c r="C172" s="166"/>
      <c r="D172" s="166"/>
      <c r="E172" s="167"/>
      <c r="F172" s="167"/>
      <c r="G172" s="167"/>
      <c r="H172" s="167"/>
      <c r="I172" s="167">
        <v>20</v>
      </c>
      <c r="J172" s="167"/>
      <c r="K172" s="167"/>
      <c r="L172" s="167">
        <v>21</v>
      </c>
      <c r="M172" s="167">
        <v>18</v>
      </c>
      <c r="N172" s="167"/>
      <c r="O172" s="167"/>
      <c r="P172" s="167"/>
      <c r="Q172" s="167"/>
      <c r="R172" s="167"/>
      <c r="S172" s="184">
        <v>59</v>
      </c>
    </row>
    <row r="173" spans="2:19" x14ac:dyDescent="0.25">
      <c r="B173" s="185" t="s">
        <v>329</v>
      </c>
      <c r="C173" s="168"/>
      <c r="D173" s="168"/>
      <c r="E173" s="169"/>
      <c r="F173" s="169"/>
      <c r="G173" s="169"/>
      <c r="H173" s="169">
        <v>2900</v>
      </c>
      <c r="I173" s="169">
        <v>250</v>
      </c>
      <c r="J173" s="169"/>
      <c r="K173" s="169"/>
      <c r="L173" s="169"/>
      <c r="M173" s="169">
        <v>628</v>
      </c>
      <c r="N173" s="169"/>
      <c r="O173" s="169"/>
      <c r="P173" s="169"/>
      <c r="Q173" s="169"/>
      <c r="R173" s="169"/>
      <c r="S173" s="186">
        <v>3778</v>
      </c>
    </row>
    <row r="174" spans="2:19" x14ac:dyDescent="0.25">
      <c r="B174" s="177" t="s">
        <v>73</v>
      </c>
      <c r="C174" s="157" t="s">
        <v>73</v>
      </c>
      <c r="D174" s="158" t="s">
        <v>238</v>
      </c>
      <c r="E174" s="159"/>
      <c r="F174" s="159">
        <v>2</v>
      </c>
      <c r="G174" s="159"/>
      <c r="H174" s="159">
        <v>11</v>
      </c>
      <c r="I174" s="159">
        <v>4</v>
      </c>
      <c r="J174" s="159"/>
      <c r="K174" s="159"/>
      <c r="L174" s="159">
        <v>2</v>
      </c>
      <c r="M174" s="159"/>
      <c r="N174" s="159"/>
      <c r="O174" s="159"/>
      <c r="P174" s="159"/>
      <c r="Q174" s="159">
        <v>3</v>
      </c>
      <c r="R174" s="159"/>
      <c r="S174" s="178">
        <v>22</v>
      </c>
    </row>
    <row r="175" spans="2:19" x14ac:dyDescent="0.25">
      <c r="B175" s="177"/>
      <c r="C175" s="157"/>
      <c r="D175" s="160" t="s">
        <v>302</v>
      </c>
      <c r="E175" s="161"/>
      <c r="F175" s="161">
        <v>64</v>
      </c>
      <c r="G175" s="161"/>
      <c r="H175" s="161">
        <v>67.48</v>
      </c>
      <c r="I175" s="161">
        <v>23.03</v>
      </c>
      <c r="J175" s="161"/>
      <c r="K175" s="161"/>
      <c r="L175" s="161">
        <v>2.83</v>
      </c>
      <c r="M175" s="161"/>
      <c r="N175" s="161"/>
      <c r="O175" s="161"/>
      <c r="P175" s="161"/>
      <c r="Q175" s="161">
        <v>142.69999999999999</v>
      </c>
      <c r="R175" s="161"/>
      <c r="S175" s="179">
        <v>300.04000000000002</v>
      </c>
    </row>
    <row r="176" spans="2:19" x14ac:dyDescent="0.25">
      <c r="B176" s="177"/>
      <c r="C176" s="157"/>
      <c r="D176" s="162" t="s">
        <v>303</v>
      </c>
      <c r="E176" s="163"/>
      <c r="F176" s="163"/>
      <c r="G176" s="163"/>
      <c r="H176" s="163">
        <v>750.9</v>
      </c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80">
        <v>750.9</v>
      </c>
    </row>
    <row r="177" spans="2:19" x14ac:dyDescent="0.25">
      <c r="B177" s="181" t="s">
        <v>282</v>
      </c>
      <c r="C177" s="164"/>
      <c r="D177" s="164"/>
      <c r="E177" s="165"/>
      <c r="F177" s="165">
        <v>2</v>
      </c>
      <c r="G177" s="165"/>
      <c r="H177" s="165">
        <v>11</v>
      </c>
      <c r="I177" s="165">
        <v>4</v>
      </c>
      <c r="J177" s="165"/>
      <c r="K177" s="165"/>
      <c r="L177" s="165">
        <v>2</v>
      </c>
      <c r="M177" s="165"/>
      <c r="N177" s="165"/>
      <c r="O177" s="165"/>
      <c r="P177" s="165"/>
      <c r="Q177" s="165">
        <v>3</v>
      </c>
      <c r="R177" s="165"/>
      <c r="S177" s="182">
        <v>22</v>
      </c>
    </row>
    <row r="178" spans="2:19" x14ac:dyDescent="0.25">
      <c r="B178" s="183" t="s">
        <v>330</v>
      </c>
      <c r="C178" s="166"/>
      <c r="D178" s="166"/>
      <c r="E178" s="167"/>
      <c r="F178" s="167">
        <v>64</v>
      </c>
      <c r="G178" s="167"/>
      <c r="H178" s="167">
        <v>67.48</v>
      </c>
      <c r="I178" s="167">
        <v>23.03</v>
      </c>
      <c r="J178" s="167"/>
      <c r="K178" s="167"/>
      <c r="L178" s="167">
        <v>2.83</v>
      </c>
      <c r="M178" s="167"/>
      <c r="N178" s="167"/>
      <c r="O178" s="167"/>
      <c r="P178" s="167"/>
      <c r="Q178" s="167">
        <v>142.69999999999999</v>
      </c>
      <c r="R178" s="167"/>
      <c r="S178" s="184">
        <v>300.04000000000002</v>
      </c>
    </row>
    <row r="179" spans="2:19" x14ac:dyDescent="0.25">
      <c r="B179" s="185" t="s">
        <v>331</v>
      </c>
      <c r="C179" s="168"/>
      <c r="D179" s="168"/>
      <c r="E179" s="169"/>
      <c r="F179" s="169"/>
      <c r="G179" s="169"/>
      <c r="H179" s="169">
        <v>750.9</v>
      </c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86">
        <v>750.9</v>
      </c>
    </row>
    <row r="180" spans="2:19" x14ac:dyDescent="0.25">
      <c r="B180" s="177" t="s">
        <v>75</v>
      </c>
      <c r="C180" s="157" t="s">
        <v>75</v>
      </c>
      <c r="D180" s="158" t="s">
        <v>238</v>
      </c>
      <c r="E180" s="159"/>
      <c r="F180" s="159"/>
      <c r="G180" s="159">
        <v>5</v>
      </c>
      <c r="H180" s="159"/>
      <c r="I180" s="159">
        <v>3</v>
      </c>
      <c r="J180" s="159"/>
      <c r="K180" s="159"/>
      <c r="L180" s="159">
        <v>2</v>
      </c>
      <c r="M180" s="159">
        <v>2</v>
      </c>
      <c r="N180" s="159"/>
      <c r="O180" s="159"/>
      <c r="P180" s="159"/>
      <c r="Q180" s="159"/>
      <c r="R180" s="159"/>
      <c r="S180" s="178">
        <v>12</v>
      </c>
    </row>
    <row r="181" spans="2:19" x14ac:dyDescent="0.25">
      <c r="B181" s="177"/>
      <c r="C181" s="157"/>
      <c r="D181" s="160" t="s">
        <v>302</v>
      </c>
      <c r="E181" s="161"/>
      <c r="F181" s="161"/>
      <c r="G181" s="161">
        <v>93</v>
      </c>
      <c r="H181" s="161"/>
      <c r="I181" s="161">
        <v>19.7</v>
      </c>
      <c r="J181" s="161"/>
      <c r="K181" s="161"/>
      <c r="L181" s="161">
        <v>3.9</v>
      </c>
      <c r="M181" s="161">
        <v>9.9</v>
      </c>
      <c r="N181" s="161"/>
      <c r="O181" s="161"/>
      <c r="P181" s="161"/>
      <c r="Q181" s="161"/>
      <c r="R181" s="161"/>
      <c r="S181" s="179">
        <v>126.50000000000001</v>
      </c>
    </row>
    <row r="182" spans="2:19" x14ac:dyDescent="0.25">
      <c r="B182" s="177"/>
      <c r="C182" s="157"/>
      <c r="D182" s="162" t="s">
        <v>303</v>
      </c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80"/>
    </row>
    <row r="183" spans="2:19" x14ac:dyDescent="0.25">
      <c r="B183" s="181" t="s">
        <v>284</v>
      </c>
      <c r="C183" s="164"/>
      <c r="D183" s="164"/>
      <c r="E183" s="165"/>
      <c r="F183" s="165"/>
      <c r="G183" s="165">
        <v>5</v>
      </c>
      <c r="H183" s="165"/>
      <c r="I183" s="165">
        <v>3</v>
      </c>
      <c r="J183" s="165"/>
      <c r="K183" s="165"/>
      <c r="L183" s="165">
        <v>2</v>
      </c>
      <c r="M183" s="165">
        <v>2</v>
      </c>
      <c r="N183" s="165"/>
      <c r="O183" s="165"/>
      <c r="P183" s="165"/>
      <c r="Q183" s="165"/>
      <c r="R183" s="165"/>
      <c r="S183" s="182">
        <v>12</v>
      </c>
    </row>
    <row r="184" spans="2:19" x14ac:dyDescent="0.25">
      <c r="B184" s="183" t="s">
        <v>332</v>
      </c>
      <c r="C184" s="166"/>
      <c r="D184" s="166"/>
      <c r="E184" s="167"/>
      <c r="F184" s="167"/>
      <c r="G184" s="167">
        <v>93</v>
      </c>
      <c r="H184" s="167"/>
      <c r="I184" s="167">
        <v>19.7</v>
      </c>
      <c r="J184" s="167"/>
      <c r="K184" s="167"/>
      <c r="L184" s="167">
        <v>3.9</v>
      </c>
      <c r="M184" s="167">
        <v>9.9</v>
      </c>
      <c r="N184" s="167"/>
      <c r="O184" s="167"/>
      <c r="P184" s="167"/>
      <c r="Q184" s="167"/>
      <c r="R184" s="167"/>
      <c r="S184" s="184">
        <v>126.50000000000001</v>
      </c>
    </row>
    <row r="185" spans="2:19" x14ac:dyDescent="0.25">
      <c r="B185" s="185" t="s">
        <v>333</v>
      </c>
      <c r="C185" s="168"/>
      <c r="D185" s="168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86"/>
    </row>
    <row r="186" spans="2:19" x14ac:dyDescent="0.25">
      <c r="B186" s="177" t="s">
        <v>77</v>
      </c>
      <c r="C186" s="157" t="s">
        <v>78</v>
      </c>
      <c r="D186" s="158" t="s">
        <v>238</v>
      </c>
      <c r="E186" s="159"/>
      <c r="F186" s="159"/>
      <c r="G186" s="159">
        <v>5</v>
      </c>
      <c r="H186" s="159"/>
      <c r="I186" s="159"/>
      <c r="J186" s="159"/>
      <c r="K186" s="159"/>
      <c r="L186" s="159">
        <v>2</v>
      </c>
      <c r="M186" s="159">
        <v>2</v>
      </c>
      <c r="N186" s="159"/>
      <c r="O186" s="159"/>
      <c r="P186" s="159">
        <v>4</v>
      </c>
      <c r="Q186" s="159"/>
      <c r="R186" s="159"/>
      <c r="S186" s="178">
        <v>13</v>
      </c>
    </row>
    <row r="187" spans="2:19" x14ac:dyDescent="0.25">
      <c r="B187" s="177"/>
      <c r="C187" s="157"/>
      <c r="D187" s="160" t="s">
        <v>302</v>
      </c>
      <c r="E187" s="161"/>
      <c r="F187" s="161"/>
      <c r="G187" s="161">
        <f>56+8.7</f>
        <v>64.7</v>
      </c>
      <c r="H187" s="161"/>
      <c r="I187" s="161"/>
      <c r="J187" s="161"/>
      <c r="K187" s="161"/>
      <c r="L187" s="161">
        <v>16.8</v>
      </c>
      <c r="M187" s="161">
        <v>16.2</v>
      </c>
      <c r="N187" s="161"/>
      <c r="O187" s="161"/>
      <c r="P187" s="161">
        <v>13.3</v>
      </c>
      <c r="Q187" s="161"/>
      <c r="R187" s="161"/>
      <c r="S187" s="179">
        <v>111</v>
      </c>
    </row>
    <row r="188" spans="2:19" x14ac:dyDescent="0.25">
      <c r="B188" s="177"/>
      <c r="C188" s="157"/>
      <c r="D188" s="162" t="s">
        <v>303</v>
      </c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80"/>
    </row>
    <row r="189" spans="2:19" x14ac:dyDescent="0.25">
      <c r="B189" s="177"/>
      <c r="C189" s="157" t="s">
        <v>79</v>
      </c>
      <c r="D189" s="158" t="s">
        <v>238</v>
      </c>
      <c r="E189" s="159"/>
      <c r="F189" s="159"/>
      <c r="G189" s="159"/>
      <c r="H189" s="159"/>
      <c r="I189" s="159">
        <v>2</v>
      </c>
      <c r="J189" s="159"/>
      <c r="K189" s="159"/>
      <c r="L189" s="159"/>
      <c r="M189" s="159">
        <v>4</v>
      </c>
      <c r="N189" s="159"/>
      <c r="O189" s="159"/>
      <c r="P189" s="159">
        <v>3</v>
      </c>
      <c r="Q189" s="159"/>
      <c r="R189" s="159"/>
      <c r="S189" s="178">
        <v>9</v>
      </c>
    </row>
    <row r="190" spans="2:19" x14ac:dyDescent="0.25">
      <c r="B190" s="177"/>
      <c r="C190" s="157"/>
      <c r="D190" s="160" t="s">
        <v>302</v>
      </c>
      <c r="E190" s="161"/>
      <c r="F190" s="161"/>
      <c r="G190" s="161"/>
      <c r="H190" s="161"/>
      <c r="I190" s="161">
        <v>3</v>
      </c>
      <c r="J190" s="161"/>
      <c r="K190" s="161"/>
      <c r="L190" s="161"/>
      <c r="M190" s="161">
        <v>10</v>
      </c>
      <c r="N190" s="161"/>
      <c r="O190" s="161"/>
      <c r="P190" s="161">
        <v>7</v>
      </c>
      <c r="Q190" s="161"/>
      <c r="R190" s="161"/>
      <c r="S190" s="179">
        <v>20</v>
      </c>
    </row>
    <row r="191" spans="2:19" x14ac:dyDescent="0.25">
      <c r="B191" s="177"/>
      <c r="C191" s="157"/>
      <c r="D191" s="162" t="s">
        <v>303</v>
      </c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80"/>
    </row>
    <row r="192" spans="2:19" x14ac:dyDescent="0.25">
      <c r="B192" s="177"/>
      <c r="C192" s="157" t="s">
        <v>80</v>
      </c>
      <c r="D192" s="158" t="s">
        <v>238</v>
      </c>
      <c r="E192" s="159"/>
      <c r="F192" s="159"/>
      <c r="G192" s="159"/>
      <c r="H192" s="159"/>
      <c r="I192" s="159">
        <v>6</v>
      </c>
      <c r="J192" s="159"/>
      <c r="K192" s="159"/>
      <c r="L192" s="159">
        <v>3</v>
      </c>
      <c r="M192" s="159">
        <v>9</v>
      </c>
      <c r="N192" s="159"/>
      <c r="O192" s="159"/>
      <c r="P192" s="159">
        <v>1</v>
      </c>
      <c r="Q192" s="159"/>
      <c r="R192" s="159"/>
      <c r="S192" s="178">
        <v>19</v>
      </c>
    </row>
    <row r="193" spans="2:19" x14ac:dyDescent="0.25">
      <c r="B193" s="177"/>
      <c r="C193" s="157"/>
      <c r="D193" s="160" t="s">
        <v>302</v>
      </c>
      <c r="E193" s="161"/>
      <c r="F193" s="161"/>
      <c r="G193" s="161"/>
      <c r="H193" s="161"/>
      <c r="I193" s="161">
        <v>29.83</v>
      </c>
      <c r="J193" s="161"/>
      <c r="K193" s="161"/>
      <c r="L193" s="161">
        <v>11.2</v>
      </c>
      <c r="M193" s="161">
        <v>32.840000000000003</v>
      </c>
      <c r="N193" s="161"/>
      <c r="O193" s="161"/>
      <c r="P193" s="161">
        <v>3.67</v>
      </c>
      <c r="Q193" s="161"/>
      <c r="R193" s="161"/>
      <c r="S193" s="179">
        <v>77.540000000000006</v>
      </c>
    </row>
    <row r="194" spans="2:19" x14ac:dyDescent="0.25">
      <c r="B194" s="177"/>
      <c r="C194" s="157"/>
      <c r="D194" s="162" t="s">
        <v>303</v>
      </c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80"/>
    </row>
    <row r="195" spans="2:19" x14ac:dyDescent="0.25">
      <c r="B195" s="181" t="s">
        <v>286</v>
      </c>
      <c r="C195" s="164"/>
      <c r="D195" s="164"/>
      <c r="E195" s="165"/>
      <c r="F195" s="165"/>
      <c r="G195" s="165">
        <f>G186</f>
        <v>5</v>
      </c>
      <c r="H195" s="165"/>
      <c r="I195" s="165">
        <v>8</v>
      </c>
      <c r="J195" s="165"/>
      <c r="K195" s="165"/>
      <c r="L195" s="165">
        <v>5</v>
      </c>
      <c r="M195" s="165">
        <v>15</v>
      </c>
      <c r="N195" s="165"/>
      <c r="O195" s="165"/>
      <c r="P195" s="165">
        <v>8</v>
      </c>
      <c r="Q195" s="165"/>
      <c r="R195" s="165"/>
      <c r="S195" s="182">
        <v>41</v>
      </c>
    </row>
    <row r="196" spans="2:19" x14ac:dyDescent="0.25">
      <c r="B196" s="183" t="s">
        <v>334</v>
      </c>
      <c r="C196" s="166"/>
      <c r="D196" s="166"/>
      <c r="E196" s="167"/>
      <c r="F196" s="167"/>
      <c r="G196" s="167">
        <f>G187</f>
        <v>64.7</v>
      </c>
      <c r="H196" s="167"/>
      <c r="I196" s="167">
        <v>32.83</v>
      </c>
      <c r="J196" s="167"/>
      <c r="K196" s="167"/>
      <c r="L196" s="167">
        <v>28</v>
      </c>
      <c r="M196" s="167">
        <v>59.040000000000006</v>
      </c>
      <c r="N196" s="167"/>
      <c r="O196" s="167"/>
      <c r="P196" s="167">
        <v>23.97</v>
      </c>
      <c r="Q196" s="167"/>
      <c r="R196" s="167"/>
      <c r="S196" s="184">
        <v>208.54000000000002</v>
      </c>
    </row>
    <row r="197" spans="2:19" x14ac:dyDescent="0.25">
      <c r="B197" s="185" t="s">
        <v>335</v>
      </c>
      <c r="C197" s="168"/>
      <c r="D197" s="168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86"/>
    </row>
    <row r="198" spans="2:19" x14ac:dyDescent="0.25">
      <c r="B198" s="187" t="s">
        <v>288</v>
      </c>
      <c r="C198" s="170"/>
      <c r="D198" s="170"/>
      <c r="E198" s="171">
        <v>198</v>
      </c>
      <c r="F198" s="171">
        <v>32</v>
      </c>
      <c r="G198" s="171">
        <f>G195+G183</f>
        <v>10</v>
      </c>
      <c r="H198" s="171">
        <f>H177+H171+H66+H54+H30</f>
        <v>110</v>
      </c>
      <c r="I198" s="171">
        <v>81</v>
      </c>
      <c r="J198" s="171">
        <v>57</v>
      </c>
      <c r="K198" s="171">
        <v>26</v>
      </c>
      <c r="L198" s="171">
        <v>195</v>
      </c>
      <c r="M198" s="171">
        <v>718</v>
      </c>
      <c r="N198" s="171">
        <v>44</v>
      </c>
      <c r="O198" s="171">
        <v>129</v>
      </c>
      <c r="P198" s="171">
        <v>441</v>
      </c>
      <c r="Q198" s="171">
        <v>503</v>
      </c>
      <c r="R198" s="171">
        <f>R48</f>
        <v>46</v>
      </c>
      <c r="S198" s="188">
        <v>2590</v>
      </c>
    </row>
    <row r="199" spans="2:19" x14ac:dyDescent="0.25">
      <c r="B199" s="189" t="s">
        <v>336</v>
      </c>
      <c r="C199" s="172"/>
      <c r="D199" s="172"/>
      <c r="E199" s="173">
        <v>1469.1299999999999</v>
      </c>
      <c r="F199" s="173">
        <v>24306.799999999999</v>
      </c>
      <c r="G199" s="173">
        <f>G196+G184</f>
        <v>157.69999999999999</v>
      </c>
      <c r="H199" s="173">
        <f>H178</f>
        <v>67.48</v>
      </c>
      <c r="I199" s="173">
        <v>371.44999999999993</v>
      </c>
      <c r="J199" s="173">
        <v>527.80000000000018</v>
      </c>
      <c r="K199" s="173">
        <v>62.22</v>
      </c>
      <c r="L199" s="173">
        <v>1436.5900000000001</v>
      </c>
      <c r="M199" s="173">
        <v>3505.9599999999991</v>
      </c>
      <c r="N199" s="173">
        <v>205.16</v>
      </c>
      <c r="O199" s="173">
        <v>32.06</v>
      </c>
      <c r="P199" s="173">
        <v>4372.8900000000012</v>
      </c>
      <c r="Q199" s="173">
        <v>2986.71</v>
      </c>
      <c r="R199" s="173">
        <v>0</v>
      </c>
      <c r="S199" s="190">
        <v>39501.94999999999</v>
      </c>
    </row>
    <row r="200" spans="2:19" ht="15.75" thickBot="1" x14ac:dyDescent="0.3">
      <c r="B200" s="191" t="s">
        <v>337</v>
      </c>
      <c r="C200" s="192"/>
      <c r="D200" s="192"/>
      <c r="E200" s="193">
        <f>E146+E104+E44</f>
        <v>24393.989999999998</v>
      </c>
      <c r="F200" s="193">
        <v>243</v>
      </c>
      <c r="G200" s="193"/>
      <c r="H200" s="193">
        <f>H179+H68+H56+H173</f>
        <v>4262.5599999999995</v>
      </c>
      <c r="I200" s="193">
        <v>614.07999999999993</v>
      </c>
      <c r="J200" s="193">
        <v>4781.37</v>
      </c>
      <c r="K200" s="193"/>
      <c r="L200" s="193">
        <v>986.33999999999992</v>
      </c>
      <c r="M200" s="193">
        <v>2242.79</v>
      </c>
      <c r="N200" s="193">
        <v>3671.2</v>
      </c>
      <c r="O200" s="193"/>
      <c r="P200" s="193">
        <v>2512.5700000000002</v>
      </c>
      <c r="Q200" s="193">
        <v>2542</v>
      </c>
      <c r="R200" s="193">
        <f>R146</f>
        <v>0</v>
      </c>
      <c r="S200" s="194">
        <v>46249.899999999994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LICENCIAS</vt:lpstr>
      <vt:lpstr>2. CAPTURAS CAZA</vt:lpstr>
      <vt:lpstr>3. CAPTURAS PESCA</vt:lpstr>
      <vt:lpstr>4. SUELTAS</vt:lpstr>
      <vt:lpstr>5. PRODUCCIÓN</vt:lpstr>
      <vt:lpstr>6. TERRENOS CINEGÉTICOS</vt:lpstr>
      <vt:lpstr>7. MASAS APROVECHAMIENTO PISCÍC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2018-01-10T08:33:55Z</dcterms:created>
  <dcterms:modified xsi:type="dcterms:W3CDTF">2018-06-14T09:53:02Z</dcterms:modified>
</cp:coreProperties>
</file>