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backup_disco_160gb\trabajo\oficina\CRISTINA\estadisticas 2018\AEF2018\"/>
    </mc:Choice>
  </mc:AlternateContent>
  <xr:revisionPtr revIDLastSave="0" documentId="13_ncr:1_{BF55A3DD-CCAA-426A-A956-C8059E1FB6B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. LICENCIAS" sheetId="1" r:id="rId1"/>
    <sheet name="2. CAPTURAS CAZA" sheetId="2" r:id="rId2"/>
    <sheet name="3. CAPTURAS PESCA" sheetId="3" r:id="rId3"/>
    <sheet name="4. SUELTAS" sheetId="4" r:id="rId4"/>
    <sheet name="5. PRODUCCIÓN" sheetId="5" r:id="rId5"/>
    <sheet name="6. TERRENOS CINEGÉTICOS" sheetId="6" r:id="rId6"/>
    <sheet name="7. MASAS APROVECHAM. PISCICOL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9" i="4" l="1"/>
  <c r="F141" i="6" l="1"/>
  <c r="G141" i="6"/>
  <c r="H141" i="6"/>
  <c r="I141" i="6"/>
  <c r="J141" i="6"/>
  <c r="K141" i="6"/>
  <c r="L141" i="6"/>
  <c r="M141" i="6"/>
  <c r="N141" i="6"/>
  <c r="O141" i="6"/>
  <c r="P141" i="6"/>
  <c r="Q141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E142" i="6"/>
  <c r="E141" i="6"/>
  <c r="O107" i="4" l="1"/>
  <c r="O108" i="4"/>
  <c r="O109" i="4"/>
  <c r="O110" i="4"/>
  <c r="O111" i="4"/>
  <c r="O112" i="4"/>
  <c r="O113" i="4"/>
  <c r="O114" i="4"/>
  <c r="O115" i="4"/>
  <c r="O116" i="4"/>
  <c r="O177" i="4" s="1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04" i="4"/>
  <c r="O105" i="4"/>
  <c r="O106" i="4"/>
  <c r="O103" i="4"/>
  <c r="O102" i="4"/>
  <c r="M177" i="4"/>
  <c r="N177" i="4"/>
  <c r="L177" i="4"/>
  <c r="N127" i="4"/>
  <c r="N126" i="4"/>
  <c r="L169" i="4"/>
  <c r="L168" i="4"/>
  <c r="L116" i="4"/>
  <c r="L115" i="4"/>
  <c r="L112" i="4"/>
  <c r="Q59" i="3" l="1"/>
  <c r="AC71" i="2" l="1"/>
  <c r="AC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</author>
  </authors>
  <commentList>
    <comment ref="R13" authorId="0" shapeId="0" xr:uid="{A1EB1BCF-E7C7-4467-9B99-A91BA1AB4130}">
      <text>
        <r>
          <rPr>
            <b/>
            <sz val="9"/>
            <color indexed="81"/>
            <rFont val="Tahoma"/>
            <charset val="1"/>
          </rPr>
          <t>cris:</t>
        </r>
        <r>
          <rPr>
            <sz val="9"/>
            <color indexed="81"/>
            <rFont val="Tahoma"/>
            <charset val="1"/>
          </rPr>
          <t xml:space="preserve">
carpín</t>
        </r>
      </text>
    </comment>
    <comment ref="R15" authorId="0" shapeId="0" xr:uid="{1320419E-A5C1-4028-A033-0A4997514F7F}">
      <text>
        <r>
          <rPr>
            <b/>
            <sz val="9"/>
            <color indexed="81"/>
            <rFont val="Tahoma"/>
            <charset val="1"/>
          </rPr>
          <t>angula</t>
        </r>
      </text>
    </comment>
    <comment ref="R36" authorId="0" shapeId="0" xr:uid="{2C08A9D3-F823-4D7A-8E8E-78FFD6A4C6BA}">
      <text>
        <r>
          <rPr>
            <sz val="9"/>
            <color indexed="81"/>
            <rFont val="Tahoma"/>
            <charset val="1"/>
          </rPr>
          <t xml:space="preserve">lamprea
</t>
        </r>
      </text>
    </comment>
    <comment ref="R42" authorId="0" shapeId="0" xr:uid="{A6489387-D3E8-4C81-B0EE-AE7C41222CC7}">
      <text>
        <r>
          <rPr>
            <b/>
            <sz val="9"/>
            <color indexed="81"/>
            <rFont val="Tahoma"/>
            <charset val="1"/>
          </rPr>
          <t>lamprea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44" authorId="0" shapeId="0" xr:uid="{006B73FA-0E17-4EF3-9054-6E00B8642230}">
      <text>
        <r>
          <rPr>
            <b/>
            <sz val="9"/>
            <color indexed="81"/>
            <rFont val="Tahoma"/>
            <charset val="1"/>
          </rPr>
          <t>lamprea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7" authorId="0" shapeId="0" xr:uid="{911A6D54-B9FA-4788-89E4-4B7C06D963C4}">
      <text>
        <r>
          <rPr>
            <b/>
            <sz val="9"/>
            <color indexed="81"/>
            <rFont val="Tahoma"/>
            <charset val="1"/>
          </rPr>
          <t>cris:</t>
        </r>
        <r>
          <rPr>
            <sz val="9"/>
            <color indexed="81"/>
            <rFont val="Tahoma"/>
            <charset val="1"/>
          </rPr>
          <t xml:space="preserve">
truchacomún y trucha centroeuropea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</author>
    <author>Viejo Tellez, Cristina (Esma)</author>
  </authors>
  <commentList>
    <comment ref="N107" authorId="0" shapeId="0" xr:uid="{EC015515-DE71-474D-8028-AA4876C40E19}">
      <text>
        <r>
          <rPr>
            <b/>
            <sz val="9"/>
            <color indexed="81"/>
            <rFont val="Tahoma"/>
            <charset val="1"/>
          </rPr>
          <t>bermejuela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08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Trucha común esterilizada</t>
        </r>
      </text>
    </comment>
    <comment ref="L111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Trucha común esterilizada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4" authorId="0" shapeId="0" xr:uid="{B28530CA-5BEC-456E-84D5-857B877CF567}">
      <text>
        <r>
          <rPr>
            <b/>
            <sz val="9"/>
            <color indexed="81"/>
            <rFont val="Tahoma"/>
            <family val="2"/>
          </rPr>
          <t>Trucha común esterilizada</t>
        </r>
      </text>
    </comment>
    <comment ref="N124" authorId="0" shapeId="0" xr:uid="{48CC98A1-338B-41DB-9D33-05E46970DBD5}">
      <text>
        <r>
          <rPr>
            <b/>
            <sz val="9"/>
            <color indexed="81"/>
            <rFont val="Tahoma"/>
            <charset val="1"/>
          </rPr>
          <t>fartet, samaruc, espinoso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<sst xmlns="http://schemas.openxmlformats.org/spreadsheetml/2006/main" count="1121" uniqueCount="347">
  <si>
    <t>COMUNIDAD AUTÓNOMA</t>
  </si>
  <si>
    <t>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</si>
  <si>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</si>
  <si>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</si>
  <si>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</si>
  <si>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</si>
  <si>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</si>
  <si>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</si>
  <si>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</si>
  <si>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</si>
  <si>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</si>
  <si>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</si>
  <si>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Aragón</t>
  </si>
  <si>
    <t>Huesca</t>
  </si>
  <si>
    <t>Teruel</t>
  </si>
  <si>
    <t>Zaragoza</t>
  </si>
  <si>
    <t>Total Aragón</t>
  </si>
  <si>
    <t>Baleares</t>
  </si>
  <si>
    <t>Total Baleares</t>
  </si>
  <si>
    <t>C. Valenciana</t>
  </si>
  <si>
    <t>Alicante</t>
  </si>
  <si>
    <t>Castellón</t>
  </si>
  <si>
    <t>Valencia</t>
  </si>
  <si>
    <t>Total C. Valenciana</t>
  </si>
  <si>
    <t>Canarias</t>
  </si>
  <si>
    <t>Las Palmas</t>
  </si>
  <si>
    <t>Cantabria</t>
  </si>
  <si>
    <t>Total 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</si>
  <si>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</si>
  <si>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</si>
  <si>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</si>
  <si>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</si>
  <si>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</si>
  <si>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</si>
  <si>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</si>
  <si>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</si>
  <si>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</si>
  <si>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</si>
  <si>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</si>
  <si>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Castilla-La Mancha</t>
  </si>
  <si>
    <t>Albacete</t>
  </si>
  <si>
    <t>Ciudad Real</t>
  </si>
  <si>
    <t>Cuenca</t>
  </si>
  <si>
    <t>Guadalajara</t>
  </si>
  <si>
    <t>Toledo</t>
  </si>
  <si>
    <t>Total Castilla-La Mancha</t>
  </si>
  <si>
    <t>Cataluña</t>
  </si>
  <si>
    <t>Barcelona</t>
  </si>
  <si>
    <t>Gerona</t>
  </si>
  <si>
    <t>Lérida</t>
  </si>
  <si>
    <t>Tarragona</t>
  </si>
  <si>
    <t>Total Cataluña</t>
  </si>
  <si>
    <t>Extremadura</t>
  </si>
  <si>
    <t>Badajoz</t>
  </si>
  <si>
    <t>Cáceres</t>
  </si>
  <si>
    <t>Total Extremadura</t>
  </si>
  <si>
    <t>Galicia</t>
  </si>
  <si>
    <t>La Coruña</t>
  </si>
  <si>
    <t>Lugo</t>
  </si>
  <si>
    <t>Orense</t>
  </si>
  <si>
    <t>Pontevedra</t>
  </si>
  <si>
    <t>Total Galicia</t>
  </si>
  <si>
    <t>La Rioja</t>
  </si>
  <si>
    <t>Total La Rioja</t>
  </si>
  <si>
    <t>Madrid</t>
  </si>
  <si>
    <t>Total Madrid</t>
  </si>
  <si>
    <t>Murcia</t>
  </si>
  <si>
    <t>Total Murcia</t>
  </si>
  <si>
    <t>Navarra</t>
  </si>
  <si>
    <t>Total Navarra</t>
  </si>
  <si>
    <t>País Vasco</t>
  </si>
  <si>
    <t>Vizcaya</t>
  </si>
  <si>
    <t>Total País Vasco</t>
  </si>
  <si>
    <t>Total general</t>
  </si>
  <si>
    <t>Notas:</t>
  </si>
  <si>
    <t>Las licencias interautonómicas se pusieran en marcha en noviembre de 2015. Permiten cazar en las siguientes CC.AA.:</t>
  </si>
  <si>
    <t>Aragón, Asturias, Castilla y León, Comunidad de Madrid, Comunidad Valenciana, Extremadura y Galicia</t>
  </si>
  <si>
    <t>Caza Mayor</t>
  </si>
  <si>
    <t>Total Caza Mayor</t>
  </si>
  <si>
    <t>Caza Menor de Mamíferos</t>
  </si>
  <si>
    <t>Total Caza Menor de Mamíferos</t>
  </si>
  <si>
    <t>Caza Menor de Aves</t>
  </si>
  <si>
    <t>Total Caza Menor de Aves</t>
  </si>
  <si>
    <t>Arruí</t>
  </si>
  <si>
    <t>Cabra asilvestrada</t>
  </si>
  <si>
    <t>Cabra Montés</t>
  </si>
  <si>
    <t>Ciervo</t>
  </si>
  <si>
    <t>Corzo</t>
  </si>
  <si>
    <t>Gamo</t>
  </si>
  <si>
    <t>Jabalí</t>
  </si>
  <si>
    <t>Muflón</t>
  </si>
  <si>
    <t>Rebeco</t>
  </si>
  <si>
    <t>Conejo</t>
  </si>
  <si>
    <t>Liebre</t>
  </si>
  <si>
    <t>Zorro</t>
  </si>
  <si>
    <t>Acuáticas y anátidas</t>
  </si>
  <si>
    <t>Avefría</t>
  </si>
  <si>
    <t>Becada</t>
  </si>
  <si>
    <t>Codorniz</t>
  </si>
  <si>
    <t>Córvidos</t>
  </si>
  <si>
    <t>Estornino</t>
  </si>
  <si>
    <t>Faisán</t>
  </si>
  <si>
    <t>Paloma</t>
  </si>
  <si>
    <t>Perdiz</t>
  </si>
  <si>
    <t>Tórtola comun</t>
  </si>
  <si>
    <t>Zorzal</t>
  </si>
  <si>
    <t>Otras</t>
  </si>
  <si>
    <t>TOTAL CAPTURAS</t>
  </si>
  <si>
    <t>Valores</t>
  </si>
  <si>
    <t>Anguila</t>
  </si>
  <si>
    <t>Barbo</t>
  </si>
  <si>
    <t>Black-bass</t>
  </si>
  <si>
    <t>Cangrejo señal</t>
  </si>
  <si>
    <t>Carpa</t>
  </si>
  <si>
    <t>Ciprínidos sin especificar</t>
  </si>
  <si>
    <t>Lucio</t>
  </si>
  <si>
    <t>Salmón</t>
  </si>
  <si>
    <t>Trucha arco-iris</t>
  </si>
  <si>
    <t>Trucha común</t>
  </si>
  <si>
    <t>Otros</t>
  </si>
  <si>
    <t>TIPO DE PROCEDENCIA</t>
  </si>
  <si>
    <t>OTRAS PROCEDENCIAS</t>
  </si>
  <si>
    <t>Total Almería</t>
  </si>
  <si>
    <t>Total Cádiz</t>
  </si>
  <si>
    <t>Total Córdoba</t>
  </si>
  <si>
    <t>Total Granada</t>
  </si>
  <si>
    <t>Total Huelva</t>
  </si>
  <si>
    <t>Total Jaén</t>
  </si>
  <si>
    <t>Total Málaga</t>
  </si>
  <si>
    <t>Total Sevilla</t>
  </si>
  <si>
    <t>Total Huesca</t>
  </si>
  <si>
    <t>Total Zaragoza</t>
  </si>
  <si>
    <t>ADMINISTRACIÓN</t>
  </si>
  <si>
    <t>Total Alicante</t>
  </si>
  <si>
    <t>Total Castellón</t>
  </si>
  <si>
    <t>Total Valencia</t>
  </si>
  <si>
    <t>Total Albacete</t>
  </si>
  <si>
    <t>Total Ciudad Real</t>
  </si>
  <si>
    <t>Total Cuenca</t>
  </si>
  <si>
    <t>Total Guadalajara</t>
  </si>
  <si>
    <t>Total Toledo</t>
  </si>
  <si>
    <t>Total Barcelona</t>
  </si>
  <si>
    <t>Total Gerona</t>
  </si>
  <si>
    <t>Total Lérida</t>
  </si>
  <si>
    <t>Total Tarragona</t>
  </si>
  <si>
    <t>Total Badajoz</t>
  </si>
  <si>
    <t>Total Cáceres</t>
  </si>
  <si>
    <t>Total La Coruña</t>
  </si>
  <si>
    <t>Total Lugo</t>
  </si>
  <si>
    <t>Total Orense</t>
  </si>
  <si>
    <t>Total Pontevedra</t>
  </si>
  <si>
    <t>Total Vizcaya</t>
  </si>
  <si>
    <t>Cangrejo autóctono</t>
  </si>
  <si>
    <t>Tenca</t>
  </si>
  <si>
    <t>Total Teruel</t>
  </si>
  <si>
    <t>PRODUCCIÓN DE ESPECIES CINEGÉTICAS PARA REPOBLACIÓN - NÚMERO DE EJEMPLARES</t>
  </si>
  <si>
    <t>TOTAL PRODUCCIÓN</t>
  </si>
  <si>
    <t>SUELTAS DE ESPECIES CINEGÉTICAS - NÚMERO DE EJEMPLARES</t>
  </si>
  <si>
    <t>TOTAL SUELTAS (nº)</t>
  </si>
  <si>
    <t>TOTAL</t>
  </si>
  <si>
    <t>COTO DEPORTIVO</t>
  </si>
  <si>
    <t>COTO MUNICIPAL</t>
  </si>
  <si>
    <t>COTO PRIVADO DE CAZA</t>
  </si>
  <si>
    <t>COTOS INTENSIVOS DE CAZA</t>
  </si>
  <si>
    <t>COTO REGIONAL O AUTONÓMICO</t>
  </si>
  <si>
    <t>COTO SOCIAL</t>
  </si>
  <si>
    <t>RESERVA DE CAZA</t>
  </si>
  <si>
    <t>ZONA DE CAZA CONTROLADA</t>
  </si>
  <si>
    <t>REFUGIO DE CAZA / FAUNA</t>
  </si>
  <si>
    <t>TERRENO CERCADO</t>
  </si>
  <si>
    <t>VEDADO DE CAZA</t>
  </si>
  <si>
    <t>ZONAS DE SEGURIDAD</t>
  </si>
  <si>
    <t>OFERTA PRIVADA</t>
  </si>
  <si>
    <t>OFERTA PÚBLICA</t>
  </si>
  <si>
    <t>CAZA PROHIBIDA O RESTRINGIDA</t>
  </si>
  <si>
    <t xml:space="preserve">Número de licencias  de CAZA expedidas y vigentes. </t>
  </si>
  <si>
    <t xml:space="preserve">Número de licencias  de PESCA expedidas y vigentes. </t>
  </si>
  <si>
    <t>Las licencias interautonómicas se pusieran en marcha en noviembre de 2015. Permiten pescar en las siguientes CC.AA.:</t>
  </si>
  <si>
    <t>Desde 2016 solo se ofrecen cifras a nivel autonómico ya que en algunas comunidad autónomas solo se expiden licencias autonómicas</t>
  </si>
  <si>
    <t>PESO (kg)</t>
  </si>
  <si>
    <t>SUELTAS DE ESPECIES PISCÍCOLAS - NÚMERO DE EJEMPLARES</t>
  </si>
  <si>
    <t>Nº</t>
  </si>
  <si>
    <t>SUP (ha)</t>
  </si>
  <si>
    <t>Nº Andalucía</t>
  </si>
  <si>
    <t>SUP (ha) Andalucía</t>
  </si>
  <si>
    <t>Nº Aragón</t>
  </si>
  <si>
    <t>SUP (ha) Aragón</t>
  </si>
  <si>
    <t>Nº Baleares</t>
  </si>
  <si>
    <t>SUP (ha) Baleares</t>
  </si>
  <si>
    <t>Nº C. Valenciana</t>
  </si>
  <si>
    <t>SUP (ha) C. Valenciana</t>
  </si>
  <si>
    <t>Nº Canarias</t>
  </si>
  <si>
    <t>SUP (ha) Canarias</t>
  </si>
  <si>
    <t>Nº Cantabria</t>
  </si>
  <si>
    <t>SUP (ha) Cantabria</t>
  </si>
  <si>
    <t>Nº Castilla y León</t>
  </si>
  <si>
    <t>SUP (ha) Castilla y León</t>
  </si>
  <si>
    <t>Nº Castilla-La Mancha</t>
  </si>
  <si>
    <t>SUP (ha) Castilla-La Mancha</t>
  </si>
  <si>
    <t>Nº Cataluña</t>
  </si>
  <si>
    <t>SUP (ha) Cataluña</t>
  </si>
  <si>
    <t>Nº Extremadura</t>
  </si>
  <si>
    <t>SUP (ha) Extremadura</t>
  </si>
  <si>
    <t>Nº Galicia</t>
  </si>
  <si>
    <t>SUP (ha) Galicia</t>
  </si>
  <si>
    <t>Nº La Rioja</t>
  </si>
  <si>
    <t>SUP (ha) La Rioja</t>
  </si>
  <si>
    <t>Nº Madrid</t>
  </si>
  <si>
    <t>SUP (ha) Madrid</t>
  </si>
  <si>
    <t>Nº Murcia</t>
  </si>
  <si>
    <t>SUP (ha) Murcia</t>
  </si>
  <si>
    <t>Nº Navarra</t>
  </si>
  <si>
    <t>SUP (ha) Navarra</t>
  </si>
  <si>
    <t>Nº País Vasco</t>
  </si>
  <si>
    <t>SUP (ha) País Vasco</t>
  </si>
  <si>
    <t>Total Nº</t>
  </si>
  <si>
    <t>Total SUP (ha)</t>
  </si>
  <si>
    <t>AGUAS LIBRES PARA LA PESCA</t>
  </si>
  <si>
    <t>COTOS DEPORTIVOS / ESCENARIOS DEPORTIVOS</t>
  </si>
  <si>
    <t>COTOS INTENSIVOS</t>
  </si>
  <si>
    <t>COTOS SALMONEROS</t>
  </si>
  <si>
    <t>COTOS TRUCHEROS</t>
  </si>
  <si>
    <t>OTROS COTOS</t>
  </si>
  <si>
    <t>REFUGIOS DE PESCA</t>
  </si>
  <si>
    <t>REGIMEN ESPECIAL EN EMBALSES</t>
  </si>
  <si>
    <t>TRAMOS / COTOS DE CANGREJO</t>
  </si>
  <si>
    <t>TRAMOS DE PESCA SIN MUERTE</t>
  </si>
  <si>
    <t>TRAMOS EN AGUAS DE ALTA MONTAÑA</t>
  </si>
  <si>
    <t>VEDADOS</t>
  </si>
  <si>
    <t>S.C.Tenerife</t>
  </si>
  <si>
    <t>NÚMERO (nº) Andalucía</t>
  </si>
  <si>
    <t>SUPERFICIE (ha) Andalucía</t>
  </si>
  <si>
    <t>NÚMERO (nº) Aragón</t>
  </si>
  <si>
    <t>SUPERFICIE (ha) Aragón</t>
  </si>
  <si>
    <t>RÍO LONGITUD TRAMO (km) Aragón</t>
  </si>
  <si>
    <t>NÚMERO (nº)</t>
  </si>
  <si>
    <t>SUPERFICIE ASOCIADA (ha)</t>
  </si>
  <si>
    <t>RÍO LONGITUD TRAMO (km)</t>
  </si>
  <si>
    <t>Total NÚMERO (nº)</t>
  </si>
  <si>
    <t>Total SUPERFICIE ASOCIADA (ha)</t>
  </si>
  <si>
    <t>Total RÍO LONGITUD TRAMO (km)</t>
  </si>
  <si>
    <t>NÚMERO (nº) País Vasco</t>
  </si>
  <si>
    <t>SUPERFICIE ASOCIADA(ha) País Vasco</t>
  </si>
  <si>
    <t>RÍO LONGITUD TRAMO (km) País Vasco</t>
  </si>
  <si>
    <t>NÚMERO (nº) Navarra</t>
  </si>
  <si>
    <t>SUPERFICIE ASOCIADA (ha) Navarra</t>
  </si>
  <si>
    <t>RÍO LONGITUD TRAMO (km) Navarra</t>
  </si>
  <si>
    <t>NÚMERO (nº) Murcia</t>
  </si>
  <si>
    <t>SUPERFICIE ASOCIADA (ha) Murcia</t>
  </si>
  <si>
    <t>NÚMERO (nº) Madrid</t>
  </si>
  <si>
    <t>SUPERFICIE ASOCIADA (ha) Madrid</t>
  </si>
  <si>
    <t>NÚMERO (nº) La Rioja</t>
  </si>
  <si>
    <t>SUPERFICIE ASOCIADA (ha) La Rioja</t>
  </si>
  <si>
    <t>RÍO LONGITUD TRAMO (km) La Rioja</t>
  </si>
  <si>
    <t>NÚMERO (nº) Galicia</t>
  </si>
  <si>
    <t>SUPERFICIE ASOCIADA (ha) Galicia</t>
  </si>
  <si>
    <t>NÚMERO (nº) Extremadura</t>
  </si>
  <si>
    <t>SUPERFICIE ASOCIADA (ha) Extremadura</t>
  </si>
  <si>
    <t>NÚMERO (nº) Cataluña</t>
  </si>
  <si>
    <t>SUPERFICIE ASOCIADA (ha) Cataluña</t>
  </si>
  <si>
    <t>NÚMERO (nº) Castilla-La Mancha</t>
  </si>
  <si>
    <t>SUPERFICIE ASOCIADA (ha) Castilla-La Mancha</t>
  </si>
  <si>
    <t>RÍO LONGITUD TRAMO (km) Castilla-La Mancha</t>
  </si>
  <si>
    <t>NÚMERO (nº) Castilla y León</t>
  </si>
  <si>
    <t>SUPERFICIE ASOCIADA (ha) Castilla y León</t>
  </si>
  <si>
    <t>NÚMERO (nº) Cantabria</t>
  </si>
  <si>
    <t>SUPERFICIE ASOCIADA (ha) Cantabria</t>
  </si>
  <si>
    <t>NÚMERO (nº) C. Valenciana</t>
  </si>
  <si>
    <t>SUPERFICIE ASOCIADA (ha) C. Valenciana</t>
  </si>
  <si>
    <t>RÍO LONGITUD TRAMO (km) C. Valenciana</t>
  </si>
  <si>
    <t>RÍO LONGITUD TRAMO (km) Andalucía</t>
  </si>
  <si>
    <t>NÚMERO (nº) Baleares</t>
  </si>
  <si>
    <t>SUPERFICIE ASOCIADA (ha) Baleares</t>
  </si>
  <si>
    <t>RÍO LONGITUD TRAMO (km) Baleares</t>
  </si>
  <si>
    <t>RÍO LONGITUD TRAMO (km) Cantabria</t>
  </si>
  <si>
    <t>RÍO LONGITUD TRAMO (km) Castilla y León</t>
  </si>
  <si>
    <t>RÍO LONGITUD TRAMO (km) Cataluña</t>
  </si>
  <si>
    <t>RÍO LONGITUD TRAMO (km) Extremadura</t>
  </si>
  <si>
    <t>RÍO LONGITUD TRAMO (km) Galicia</t>
  </si>
  <si>
    <t>RÍO LONGITUD TRAMO (km) Madrid</t>
  </si>
  <si>
    <t>RÍO LONGITUD TRAMO (km) Murcia</t>
  </si>
  <si>
    <t>IMPORTE LICENCIAS INTERAUTONÓMICAS (€)</t>
  </si>
  <si>
    <t>Cabra montés</t>
  </si>
  <si>
    <t>Girona</t>
  </si>
  <si>
    <t>Lleida</t>
  </si>
  <si>
    <t>A Coruña</t>
  </si>
  <si>
    <t>Ourense</t>
  </si>
  <si>
    <t>Araba</t>
  </si>
  <si>
    <t>Gipuzkoa</t>
  </si>
  <si>
    <t>Bizkaia</t>
  </si>
  <si>
    <t>Total Girona</t>
  </si>
  <si>
    <t>Total Lleida</t>
  </si>
  <si>
    <t>Total A Coruña</t>
  </si>
  <si>
    <t>Total Ourense</t>
  </si>
  <si>
    <t>Total Araba</t>
  </si>
  <si>
    <t>Total Bizkaia</t>
  </si>
  <si>
    <t>Caza mayor</t>
  </si>
  <si>
    <t>ANUARIO DE ESTADÍSTICA FORESTAL 2018</t>
  </si>
  <si>
    <t>Asturias</t>
  </si>
  <si>
    <t>Cantabria *</t>
  </si>
  <si>
    <t>Canarias *</t>
  </si>
  <si>
    <t>LICENCIAS EXPEDIDAS 2018 (nº)</t>
  </si>
  <si>
    <t xml:space="preserve"> LICENCIAS INTERAUTONÓMICAS 2018 (nº)</t>
  </si>
  <si>
    <t>Aragón, Asturias, Castilla y León, Comunidad de Madrid, Comunidad Valenciana, Extremadura, Galicia y Murcia</t>
  </si>
  <si>
    <t>Número de capturas de caza en la campaña 2018 - 2019 principalmente (en algunas Comunidades Autónomas las cifras pueden ser de la campaña anterior)</t>
  </si>
  <si>
    <t>Nota: no se han recogido las estadísticas de caza  de Cantabria ni de Canarias</t>
  </si>
  <si>
    <t>Total Asturias</t>
  </si>
  <si>
    <t>Número y peso de las capturas de especies de pesca fluvial en 2018</t>
  </si>
  <si>
    <t>Otros cangrejos</t>
  </si>
  <si>
    <t>Nº CAPTURAS (nº)</t>
  </si>
  <si>
    <t>Nº CAPTURAS (nº) Asturias</t>
  </si>
  <si>
    <t>PESO (kg) Asturias</t>
  </si>
  <si>
    <t>Nº CAPTURAS (nº) C. Valenciana</t>
  </si>
  <si>
    <t>PESO (kg) C. Valenciana</t>
  </si>
  <si>
    <t>Nº CAPTURAS (nº) Cantabria</t>
  </si>
  <si>
    <t>PESO (kg) Cantabria</t>
  </si>
  <si>
    <t>Nº CAPTURAS (nº) Castilla-La Mancha</t>
  </si>
  <si>
    <t>PESO (kg) Castilla-La Mancha</t>
  </si>
  <si>
    <t>Nº CAPTURAS (nº) Galicia</t>
  </si>
  <si>
    <t>PESO (kg) Galicia</t>
  </si>
  <si>
    <t>Nº CAPTURAS (nº) La Rioja</t>
  </si>
  <si>
    <t>PESO (kg) La Rioja</t>
  </si>
  <si>
    <t>Nº CAPTURAS (nº) Navarra</t>
  </si>
  <si>
    <t>PESO (kg) Navarra</t>
  </si>
  <si>
    <t>Álava</t>
  </si>
  <si>
    <t>Nº CAPTURAS (nº) País Vasco</t>
  </si>
  <si>
    <t>PESO (kg) País Vasco</t>
  </si>
  <si>
    <t>Total Nº CAPTURAS (nº)</t>
  </si>
  <si>
    <t>Total PESO (kg)</t>
  </si>
  <si>
    <t>Reo</t>
  </si>
  <si>
    <t>Se sombrean las cifras de capturas que solo se han ofrecido en peso, no en número.</t>
  </si>
  <si>
    <t xml:space="preserve">En el caso de la Comunidad Valenciana indican que unas memorias presentan las capturas en número y otras en peso por lo que los pesos no se correponden con los del número de capturas. </t>
  </si>
  <si>
    <t>Cangrejo de río americano</t>
  </si>
  <si>
    <t>Total Gipuzkoa</t>
  </si>
  <si>
    <t>Huevos y alevines de trucha común</t>
  </si>
  <si>
    <t xml:space="preserve">TOTAL </t>
  </si>
  <si>
    <t>Total 2018</t>
  </si>
  <si>
    <t>Nº Asturias</t>
  </si>
  <si>
    <t>SUP (ha) Asturias</t>
  </si>
  <si>
    <t>Canarias (2017)</t>
  </si>
  <si>
    <t>Cantabria (2017)</t>
  </si>
  <si>
    <t>NÚMERO (nº) Asturias</t>
  </si>
  <si>
    <t>SUPERFICIE ASOCIADA (ha) Asturias</t>
  </si>
  <si>
    <t>RÍO LONGITUD TRAMO (km) Asturias</t>
  </si>
  <si>
    <t xml:space="preserve"> IMPORTE LICENCIAS EXPEDIDAS ULTIMO AÑO (€)</t>
  </si>
  <si>
    <t xml:space="preserve">*No se han recogido las estadísticas de caza de Cantabria ni de Las Palmas de 2018 por lo que se han sumado las licencias de 2017 para poder completar la cifra total. </t>
  </si>
  <si>
    <t>LICENCIAS VIGENTES AÑOS ANTERIORES (nº)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</si>
</sst>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theme="5" tint="-0.249977111117893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-0.249977111117893"/>
        <bgColor theme="4" tint="0.79998168889431442"/>
      </patternFill>
    </fill>
    <fill>
      <patternFill patternType="solid">
        <fgColor theme="0" tint="-0.34998626667073579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</fills>
  <borders count="117">
    <border>
      <left/>
      <right/>
      <top/>
      <bottom/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medium">
        <color theme="5" tint="-0.249977111117893"/>
      </left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theme="5" tint="-0.249977111117893"/>
      </right>
      <top style="medium">
        <color theme="5" tint="-0.249977111117893"/>
      </top>
      <bottom style="thin">
        <color theme="5" tint="0.79998168889431442"/>
      </bottom>
      <diagonal/>
    </border>
    <border>
      <left style="medium">
        <color theme="5" tint="-0.249977111117893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medium">
        <color theme="5" tint="-0.249977111117893"/>
      </right>
      <top style="thin">
        <color theme="5" tint="0.79998168889431442"/>
      </top>
      <bottom style="thin">
        <color theme="5" tint="0.59999389629810485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0.39997558519241921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 style="thin">
        <color theme="4" tint="0.3999755851924192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/>
      </top>
      <bottom style="thin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4" tint="0.39997558519241921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thin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medium">
        <color theme="8"/>
      </right>
      <top style="thin">
        <color theme="4"/>
      </top>
      <bottom style="thin">
        <color theme="4"/>
      </bottom>
      <diagonal/>
    </border>
    <border>
      <left style="medium">
        <color theme="8"/>
      </left>
      <right style="thin">
        <color theme="8"/>
      </right>
      <top style="thin">
        <color theme="4" tint="0.39997558519241921"/>
      </top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/>
      <diagonal/>
    </border>
    <border>
      <left style="thin">
        <color theme="8"/>
      </left>
      <right style="medium">
        <color theme="8"/>
      </right>
      <top style="thin">
        <color theme="4" tint="0.39997558519241921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 style="medium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4" tint="-0.24994659260841701"/>
      </left>
      <right style="thin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 style="medium">
        <color theme="4" tint="-0.24994659260841701"/>
      </bottom>
      <diagonal/>
    </border>
    <border>
      <left style="medium">
        <color theme="5" tint="-0.249977111117893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medium">
        <color theme="5" tint="-0.249977111117893"/>
      </right>
      <top style="thin">
        <color theme="5" tint="0.79998168889431442"/>
      </top>
      <bottom/>
      <diagonal/>
    </border>
    <border>
      <left style="medium">
        <color theme="5" tint="-0.24994659260841701"/>
      </left>
      <right style="thin">
        <color theme="5" tint="-0.24994659260841701"/>
      </right>
      <top style="medium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/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thin">
        <color theme="5" tint="-0.24994659260841701"/>
      </right>
      <top/>
      <bottom style="thin">
        <color theme="4" tint="0.39997558519241921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4"/>
      </top>
      <bottom style="thin">
        <color theme="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4"/>
      </top>
      <bottom style="thin">
        <color theme="4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4"/>
      </top>
      <bottom style="thin">
        <color theme="4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4" tint="0.39997558519241921"/>
      </top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4" tint="0.39997558519241921"/>
      </top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4" tint="0.39997558519241921"/>
      </top>
      <bottom style="medium">
        <color theme="5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thin">
        <color theme="4" tint="-0.249977111117893"/>
      </right>
      <top/>
      <bottom style="thin">
        <color theme="4" tint="0.39997558519241921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/>
      </top>
      <bottom style="thin">
        <color theme="4"/>
      </bottom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0.39997558519241921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39997558519241921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0.39997558519241921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0"/>
      </right>
      <top style="medium">
        <color theme="4" tint="-0.249977111117893"/>
      </top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-0.249977111117893"/>
      </top>
      <bottom style="thin">
        <color theme="4" tint="0.79998168889431442"/>
      </bottom>
      <diagonal/>
    </border>
    <border>
      <left style="medium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thin">
        <color theme="5" tint="-0.249977111117893"/>
      </right>
      <top/>
      <bottom style="thin">
        <color theme="4" tint="0.39997558519241921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77111117893"/>
      </left>
      <right style="thin">
        <color theme="5" tint="-0.249977111117893"/>
      </right>
      <top style="thin">
        <color theme="4" tint="0.39997558519241921"/>
      </top>
      <bottom style="medium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4" tint="0.39997558519241921"/>
      </top>
      <bottom style="medium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4" tint="0.39997558519241921"/>
      </top>
      <bottom style="medium">
        <color theme="5" tint="-0.249977111117893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0" tint="-0.14999847407452621"/>
      </top>
      <bottom style="thin">
        <color theme="4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0" tint="-0.1499984740745262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0" tint="-0.14999847407452621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4" tint="0.3999755851924192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4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4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4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0" tint="-4.9989318521683403E-2"/>
      </right>
      <top style="medium">
        <color theme="9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9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9" tint="-0.24994659260841701"/>
      </right>
      <top style="medium">
        <color theme="9" tint="-0.24994659260841701"/>
      </top>
      <bottom style="thin">
        <color theme="0" tint="-4.9989318521683403E-2"/>
      </bottom>
      <diagonal/>
    </border>
    <border>
      <left style="medium">
        <color theme="9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4.9989318521683403E-2"/>
      </left>
      <right style="medium">
        <color theme="9" tint="-0.24994659260841701"/>
      </right>
      <top style="thin">
        <color theme="0" tint="-4.9989318521683403E-2"/>
      </top>
      <bottom style="thin">
        <color theme="0" tint="-0.1499984740745262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theme="4" tint="0.39997558519241921"/>
      </bottom>
      <diagonal/>
    </border>
    <border>
      <left style="thin">
        <color theme="4" tint="-0.24994659260841701"/>
      </left>
      <right/>
      <top/>
      <bottom/>
      <diagonal/>
    </border>
    <border>
      <left style="thin">
        <color theme="5" tint="0.79998168889431442"/>
      </left>
      <right/>
      <top style="medium">
        <color theme="5" tint="-0.249977111117893"/>
      </top>
      <bottom style="thin">
        <color theme="5" tint="0.79998168889431442"/>
      </bottom>
      <diagonal/>
    </border>
    <border>
      <left/>
      <right/>
      <top style="medium">
        <color theme="5" tint="-0.249977111117893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medium">
        <color theme="5" tint="-0.249977111117893"/>
      </top>
      <bottom style="thin">
        <color theme="5" tint="0.79998168889431442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0.3999755851924192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0.39997558519241921"/>
      </top>
      <bottom/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0.39997558519241921"/>
      </top>
      <bottom/>
      <diagonal/>
    </border>
    <border>
      <left style="medium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medium">
        <color theme="4" tint="-0.249977111117893"/>
      </right>
      <top style="medium">
        <color theme="4" tint="-0.249977111117893"/>
      </top>
      <bottom style="thin">
        <color theme="4" tint="0.59999389629810485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0" borderId="0" xfId="0" applyFont="1"/>
    <xf numFmtId="0" fontId="1" fillId="0" borderId="1" xfId="0" applyFont="1" applyBorder="1"/>
    <xf numFmtId="0" fontId="5" fillId="0" borderId="0" xfId="0" applyFont="1"/>
    <xf numFmtId="0" fontId="4" fillId="4" borderId="6" xfId="0" applyFont="1" applyFill="1" applyBorder="1" applyAlignment="1">
      <alignment wrapText="1"/>
    </xf>
    <xf numFmtId="0" fontId="1" fillId="0" borderId="11" xfId="0" applyFont="1" applyBorder="1"/>
    <xf numFmtId="0" fontId="1" fillId="0" borderId="12" xfId="0" applyFont="1" applyBorder="1"/>
    <xf numFmtId="0" fontId="0" fillId="0" borderId="12" xfId="0" applyBorder="1"/>
    <xf numFmtId="3" fontId="0" fillId="0" borderId="12" xfId="0" applyNumberFormat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0" borderId="21" xfId="0" applyFont="1" applyBorder="1"/>
    <xf numFmtId="0" fontId="1" fillId="0" borderId="22" xfId="0" applyFont="1" applyBorder="1"/>
    <xf numFmtId="3" fontId="0" fillId="0" borderId="13" xfId="0" applyNumberFormat="1" applyBorder="1"/>
    <xf numFmtId="0" fontId="1" fillId="2" borderId="35" xfId="0" applyFont="1" applyFill="1" applyBorder="1"/>
    <xf numFmtId="3" fontId="1" fillId="2" borderId="36" xfId="0" applyNumberFormat="1" applyFont="1" applyFill="1" applyBorder="1"/>
    <xf numFmtId="3" fontId="1" fillId="2" borderId="37" xfId="0" applyNumberFormat="1" applyFont="1" applyFill="1" applyBorder="1"/>
    <xf numFmtId="0" fontId="1" fillId="0" borderId="0" xfId="0" applyFont="1"/>
    <xf numFmtId="0" fontId="0" fillId="0" borderId="34" xfId="0" applyBorder="1"/>
    <xf numFmtId="0" fontId="0" fillId="0" borderId="12" xfId="0" applyFont="1" applyBorder="1"/>
    <xf numFmtId="0" fontId="4" fillId="4" borderId="39" xfId="0" applyFont="1" applyFill="1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3" fontId="0" fillId="17" borderId="42" xfId="0" applyNumberFormat="1" applyFill="1" applyBorder="1"/>
    <xf numFmtId="3" fontId="0" fillId="9" borderId="42" xfId="0" applyNumberFormat="1" applyFill="1" applyBorder="1"/>
    <xf numFmtId="3" fontId="0" fillId="17" borderId="43" xfId="0" applyNumberFormat="1" applyFill="1" applyBorder="1"/>
    <xf numFmtId="0" fontId="1" fillId="0" borderId="44" xfId="0" applyFont="1" applyBorder="1"/>
    <xf numFmtId="0" fontId="0" fillId="0" borderId="45" xfId="0" applyBorder="1"/>
    <xf numFmtId="3" fontId="0" fillId="17" borderId="45" xfId="0" applyNumberFormat="1" applyFill="1" applyBorder="1"/>
    <xf numFmtId="3" fontId="0" fillId="9" borderId="45" xfId="0" applyNumberFormat="1" applyFill="1" applyBorder="1"/>
    <xf numFmtId="3" fontId="0" fillId="17" borderId="46" xfId="0" applyNumberFormat="1" applyFill="1" applyBorder="1"/>
    <xf numFmtId="0" fontId="1" fillId="0" borderId="47" xfId="0" applyFont="1" applyBorder="1"/>
    <xf numFmtId="0" fontId="1" fillId="18" borderId="48" xfId="0" applyFont="1" applyFill="1" applyBorder="1"/>
    <xf numFmtId="0" fontId="1" fillId="18" borderId="49" xfId="0" applyFont="1" applyFill="1" applyBorder="1"/>
    <xf numFmtId="3" fontId="1" fillId="18" borderId="49" xfId="0" applyNumberFormat="1" applyFont="1" applyFill="1" applyBorder="1"/>
    <xf numFmtId="3" fontId="1" fillId="18" borderId="50" xfId="0" applyNumberFormat="1" applyFont="1" applyFill="1" applyBorder="1"/>
    <xf numFmtId="0" fontId="1" fillId="6" borderId="51" xfId="0" applyFont="1" applyFill="1" applyBorder="1"/>
    <xf numFmtId="0" fontId="1" fillId="6" borderId="52" xfId="0" applyFont="1" applyFill="1" applyBorder="1"/>
    <xf numFmtId="3" fontId="1" fillId="6" borderId="52" xfId="0" applyNumberFormat="1" applyFont="1" applyFill="1" applyBorder="1"/>
    <xf numFmtId="3" fontId="1" fillId="6" borderId="53" xfId="0" applyNumberFormat="1" applyFont="1" applyFill="1" applyBorder="1"/>
    <xf numFmtId="0" fontId="1" fillId="20" borderId="9" xfId="0" applyFont="1" applyFill="1" applyBorder="1" applyAlignment="1">
      <alignment wrapText="1"/>
    </xf>
    <xf numFmtId="3" fontId="1" fillId="20" borderId="36" xfId="0" applyNumberFormat="1" applyFont="1" applyFill="1" applyBorder="1"/>
    <xf numFmtId="3" fontId="0" fillId="0" borderId="0" xfId="0" applyNumberFormat="1"/>
    <xf numFmtId="0" fontId="1" fillId="2" borderId="54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0" fontId="1" fillId="22" borderId="0" xfId="0" applyFont="1" applyFill="1" applyBorder="1"/>
    <xf numFmtId="3" fontId="1" fillId="22" borderId="0" xfId="0" applyNumberFormat="1" applyFont="1" applyFill="1" applyBorder="1"/>
    <xf numFmtId="0" fontId="1" fillId="0" borderId="42" xfId="0" applyFont="1" applyBorder="1"/>
    <xf numFmtId="3" fontId="0" fillId="0" borderId="42" xfId="0" applyNumberFormat="1" applyBorder="1"/>
    <xf numFmtId="3" fontId="0" fillId="7" borderId="42" xfId="0" applyNumberFormat="1" applyFill="1" applyBorder="1"/>
    <xf numFmtId="3" fontId="0" fillId="0" borderId="43" xfId="0" applyNumberFormat="1" applyBorder="1"/>
    <xf numFmtId="0" fontId="1" fillId="9" borderId="45" xfId="0" applyFont="1" applyFill="1" applyBorder="1"/>
    <xf numFmtId="3" fontId="1" fillId="9" borderId="45" xfId="0" applyNumberFormat="1" applyFont="1" applyFill="1" applyBorder="1"/>
    <xf numFmtId="3" fontId="1" fillId="9" borderId="46" xfId="0" applyNumberFormat="1" applyFont="1" applyFill="1" applyBorder="1"/>
    <xf numFmtId="0" fontId="1" fillId="0" borderId="45" xfId="0" applyFont="1" applyBorder="1"/>
    <xf numFmtId="3" fontId="0" fillId="0" borderId="45" xfId="0" applyNumberFormat="1" applyBorder="1"/>
    <xf numFmtId="3" fontId="0" fillId="7" borderId="45" xfId="0" applyNumberFormat="1" applyFill="1" applyBorder="1"/>
    <xf numFmtId="3" fontId="0" fillId="0" borderId="46" xfId="0" applyNumberFormat="1" applyBorder="1"/>
    <xf numFmtId="0" fontId="1" fillId="23" borderId="51" xfId="0" applyFont="1" applyFill="1" applyBorder="1"/>
    <xf numFmtId="0" fontId="1" fillId="23" borderId="52" xfId="0" applyFont="1" applyFill="1" applyBorder="1"/>
    <xf numFmtId="3" fontId="1" fillId="23" borderId="52" xfId="0" applyNumberFormat="1" applyFont="1" applyFill="1" applyBorder="1"/>
    <xf numFmtId="3" fontId="1" fillId="23" borderId="53" xfId="0" applyNumberFormat="1" applyFont="1" applyFill="1" applyBorder="1"/>
    <xf numFmtId="0" fontId="1" fillId="0" borderId="57" xfId="0" applyFont="1" applyBorder="1"/>
    <xf numFmtId="0" fontId="1" fillId="0" borderId="58" xfId="0" applyFont="1" applyBorder="1"/>
    <xf numFmtId="0" fontId="0" fillId="0" borderId="58" xfId="0" applyBorder="1"/>
    <xf numFmtId="3" fontId="0" fillId="0" borderId="58" xfId="0" applyNumberFormat="1" applyBorder="1"/>
    <xf numFmtId="3" fontId="0" fillId="0" borderId="59" xfId="0" applyNumberFormat="1" applyBorder="1"/>
    <xf numFmtId="0" fontId="1" fillId="0" borderId="60" xfId="0" applyFont="1" applyBorder="1"/>
    <xf numFmtId="0" fontId="1" fillId="2" borderId="64" xfId="0" applyFont="1" applyFill="1" applyBorder="1"/>
    <xf numFmtId="0" fontId="1" fillId="2" borderId="65" xfId="0" applyFont="1" applyFill="1" applyBorder="1"/>
    <xf numFmtId="3" fontId="1" fillId="2" borderId="65" xfId="0" applyNumberFormat="1" applyFont="1" applyFill="1" applyBorder="1"/>
    <xf numFmtId="3" fontId="1" fillId="2" borderId="66" xfId="0" applyNumberFormat="1" applyFont="1" applyFill="1" applyBorder="1"/>
    <xf numFmtId="0" fontId="4" fillId="10" borderId="67" xfId="0" applyFont="1" applyFill="1" applyBorder="1" applyAlignment="1">
      <alignment wrapText="1"/>
    </xf>
    <xf numFmtId="0" fontId="4" fillId="10" borderId="68" xfId="0" applyFont="1" applyFill="1" applyBorder="1" applyAlignment="1">
      <alignment wrapText="1"/>
    </xf>
    <xf numFmtId="0" fontId="1" fillId="0" borderId="69" xfId="0" applyFont="1" applyBorder="1"/>
    <xf numFmtId="0" fontId="0" fillId="0" borderId="70" xfId="0" applyBorder="1"/>
    <xf numFmtId="3" fontId="0" fillId="0" borderId="70" xfId="0" applyNumberFormat="1" applyBorder="1"/>
    <xf numFmtId="3" fontId="0" fillId="7" borderId="70" xfId="0" applyNumberFormat="1" applyFill="1" applyBorder="1"/>
    <xf numFmtId="3" fontId="0" fillId="0" borderId="71" xfId="0" applyNumberFormat="1" applyBorder="1"/>
    <xf numFmtId="0" fontId="1" fillId="0" borderId="72" xfId="0" applyFont="1" applyBorder="1"/>
    <xf numFmtId="0" fontId="1" fillId="5" borderId="73" xfId="0" applyFont="1" applyFill="1" applyBorder="1"/>
    <xf numFmtId="0" fontId="1" fillId="5" borderId="74" xfId="0" applyFont="1" applyFill="1" applyBorder="1"/>
    <xf numFmtId="3" fontId="1" fillId="5" borderId="74" xfId="0" applyNumberFormat="1" applyFont="1" applyFill="1" applyBorder="1"/>
    <xf numFmtId="3" fontId="1" fillId="5" borderId="75" xfId="0" applyNumberFormat="1" applyFont="1" applyFill="1" applyBorder="1"/>
    <xf numFmtId="0" fontId="1" fillId="25" borderId="76" xfId="0" applyFont="1" applyFill="1" applyBorder="1"/>
    <xf numFmtId="0" fontId="1" fillId="25" borderId="77" xfId="0" applyFont="1" applyFill="1" applyBorder="1"/>
    <xf numFmtId="3" fontId="1" fillId="25" borderId="77" xfId="0" applyNumberFormat="1" applyFont="1" applyFill="1" applyBorder="1"/>
    <xf numFmtId="3" fontId="1" fillId="25" borderId="78" xfId="0" applyNumberFormat="1" applyFont="1" applyFill="1" applyBorder="1"/>
    <xf numFmtId="0" fontId="3" fillId="13" borderId="17" xfId="0" applyFont="1" applyFill="1" applyBorder="1" applyAlignment="1">
      <alignment wrapText="1"/>
    </xf>
    <xf numFmtId="0" fontId="1" fillId="0" borderId="79" xfId="0" applyFont="1" applyBorder="1"/>
    <xf numFmtId="0" fontId="1" fillId="0" borderId="80" xfId="0" applyFont="1" applyBorder="1"/>
    <xf numFmtId="0" fontId="0" fillId="3" borderId="80" xfId="0" applyFill="1" applyBorder="1"/>
    <xf numFmtId="0" fontId="1" fillId="0" borderId="82" xfId="0" applyFont="1" applyBorder="1"/>
    <xf numFmtId="0" fontId="1" fillId="0" borderId="83" xfId="0" applyFont="1" applyBorder="1"/>
    <xf numFmtId="0" fontId="0" fillId="26" borderId="83" xfId="0" applyFill="1" applyBorder="1"/>
    <xf numFmtId="3" fontId="0" fillId="26" borderId="83" xfId="0" applyNumberFormat="1" applyFill="1" applyBorder="1"/>
    <xf numFmtId="0" fontId="0" fillId="3" borderId="83" xfId="0" applyFill="1" applyBorder="1"/>
    <xf numFmtId="0" fontId="1" fillId="3" borderId="85" xfId="0" applyFont="1" applyFill="1" applyBorder="1"/>
    <xf numFmtId="0" fontId="1" fillId="3" borderId="86" xfId="0" applyFont="1" applyFill="1" applyBorder="1"/>
    <xf numFmtId="0" fontId="1" fillId="26" borderId="88" xfId="0" applyFont="1" applyFill="1" applyBorder="1"/>
    <xf numFmtId="0" fontId="1" fillId="26" borderId="89" xfId="0" applyFont="1" applyFill="1" applyBorder="1"/>
    <xf numFmtId="3" fontId="1" fillId="26" borderId="89" xfId="0" applyNumberFormat="1" applyFont="1" applyFill="1" applyBorder="1"/>
    <xf numFmtId="3" fontId="1" fillId="26" borderId="90" xfId="0" applyNumberFormat="1" applyFont="1" applyFill="1" applyBorder="1"/>
    <xf numFmtId="0" fontId="1" fillId="24" borderId="91" xfId="0" applyFont="1" applyFill="1" applyBorder="1"/>
    <xf numFmtId="0" fontId="1" fillId="24" borderId="92" xfId="0" applyFont="1" applyFill="1" applyBorder="1"/>
    <xf numFmtId="0" fontId="1" fillId="24" borderId="98" xfId="0" applyFont="1" applyFill="1" applyBorder="1"/>
    <xf numFmtId="0" fontId="1" fillId="24" borderId="99" xfId="0" applyFont="1" applyFill="1" applyBorder="1"/>
    <xf numFmtId="3" fontId="1" fillId="26" borderId="84" xfId="0" applyNumberFormat="1" applyFont="1" applyFill="1" applyBorder="1"/>
    <xf numFmtId="3" fontId="1" fillId="3" borderId="81" xfId="0" applyNumberFormat="1" applyFont="1" applyFill="1" applyBorder="1"/>
    <xf numFmtId="3" fontId="1" fillId="3" borderId="84" xfId="0" applyNumberFormat="1" applyFont="1" applyFill="1" applyBorder="1"/>
    <xf numFmtId="3" fontId="1" fillId="3" borderId="87" xfId="0" applyNumberFormat="1" applyFont="1" applyFill="1" applyBorder="1"/>
    <xf numFmtId="3" fontId="0" fillId="3" borderId="80" xfId="0" applyNumberFormat="1" applyFill="1" applyBorder="1"/>
    <xf numFmtId="3" fontId="0" fillId="3" borderId="83" xfId="0" applyNumberFormat="1" applyFill="1" applyBorder="1"/>
    <xf numFmtId="3" fontId="1" fillId="3" borderId="86" xfId="0" applyNumberFormat="1" applyFont="1" applyFill="1" applyBorder="1"/>
    <xf numFmtId="0" fontId="0" fillId="21" borderId="22" xfId="0" applyFill="1" applyBorder="1"/>
    <xf numFmtId="3" fontId="0" fillId="21" borderId="22" xfId="0" applyNumberFormat="1" applyFill="1" applyBorder="1"/>
    <xf numFmtId="3" fontId="0" fillId="21" borderId="23" xfId="0" applyNumberFormat="1" applyFill="1" applyBorder="1"/>
    <xf numFmtId="0" fontId="0" fillId="14" borderId="22" xfId="0" applyFill="1" applyBorder="1"/>
    <xf numFmtId="4" fontId="0" fillId="14" borderId="22" xfId="0" applyNumberFormat="1" applyFill="1" applyBorder="1"/>
    <xf numFmtId="4" fontId="0" fillId="14" borderId="23" xfId="0" applyNumberFormat="1" applyFill="1" applyBorder="1"/>
    <xf numFmtId="0" fontId="0" fillId="11" borderId="22" xfId="0" applyFill="1" applyBorder="1"/>
    <xf numFmtId="4" fontId="0" fillId="11" borderId="22" xfId="0" applyNumberFormat="1" applyFill="1" applyBorder="1"/>
    <xf numFmtId="4" fontId="0" fillId="11" borderId="23" xfId="0" applyNumberFormat="1" applyFill="1" applyBorder="1"/>
    <xf numFmtId="0" fontId="1" fillId="9" borderId="24" xfId="0" applyFont="1" applyFill="1" applyBorder="1"/>
    <xf numFmtId="0" fontId="1" fillId="9" borderId="25" xfId="0" applyFont="1" applyFill="1" applyBorder="1"/>
    <xf numFmtId="3" fontId="1" fillId="9" borderId="25" xfId="0" applyNumberFormat="1" applyFont="1" applyFill="1" applyBorder="1"/>
    <xf numFmtId="3" fontId="1" fillId="9" borderId="26" xfId="0" applyNumberFormat="1" applyFont="1" applyFill="1" applyBorder="1"/>
    <xf numFmtId="0" fontId="1" fillId="26" borderId="24" xfId="0" applyFont="1" applyFill="1" applyBorder="1"/>
    <xf numFmtId="0" fontId="1" fillId="26" borderId="25" xfId="0" applyFont="1" applyFill="1" applyBorder="1"/>
    <xf numFmtId="4" fontId="1" fillId="26" borderId="25" xfId="0" applyNumberFormat="1" applyFont="1" applyFill="1" applyBorder="1"/>
    <xf numFmtId="4" fontId="1" fillId="26" borderId="26" xfId="0" applyNumberFormat="1" applyFont="1" applyFill="1" applyBorder="1"/>
    <xf numFmtId="0" fontId="1" fillId="16" borderId="24" xfId="0" applyFont="1" applyFill="1" applyBorder="1"/>
    <xf numFmtId="0" fontId="1" fillId="16" borderId="25" xfId="0" applyFont="1" applyFill="1" applyBorder="1"/>
    <xf numFmtId="4" fontId="1" fillId="16" borderId="25" xfId="0" applyNumberFormat="1" applyFont="1" applyFill="1" applyBorder="1"/>
    <xf numFmtId="4" fontId="1" fillId="16" borderId="26" xfId="0" applyNumberFormat="1" applyFont="1" applyFill="1" applyBorder="1"/>
    <xf numFmtId="0" fontId="1" fillId="25" borderId="27" xfId="0" applyFont="1" applyFill="1" applyBorder="1"/>
    <xf numFmtId="0" fontId="1" fillId="25" borderId="28" xfId="0" applyFont="1" applyFill="1" applyBorder="1"/>
    <xf numFmtId="3" fontId="1" fillId="8" borderId="28" xfId="0" applyNumberFormat="1" applyFont="1" applyFill="1" applyBorder="1"/>
    <xf numFmtId="3" fontId="1" fillId="8" borderId="29" xfId="0" applyNumberFormat="1" applyFont="1" applyFill="1" applyBorder="1"/>
    <xf numFmtId="0" fontId="1" fillId="28" borderId="30" xfId="0" applyFont="1" applyFill="1" applyBorder="1"/>
    <xf numFmtId="0" fontId="1" fillId="28" borderId="22" xfId="0" applyFont="1" applyFill="1" applyBorder="1"/>
    <xf numFmtId="4" fontId="1" fillId="15" borderId="22" xfId="0" applyNumberFormat="1" applyFont="1" applyFill="1" applyBorder="1"/>
    <xf numFmtId="4" fontId="1" fillId="15" borderId="23" xfId="0" applyNumberFormat="1" applyFont="1" applyFill="1" applyBorder="1"/>
    <xf numFmtId="0" fontId="1" fillId="27" borderId="31" xfId="0" applyFont="1" applyFill="1" applyBorder="1"/>
    <xf numFmtId="0" fontId="1" fillId="27" borderId="32" xfId="0" applyFont="1" applyFill="1" applyBorder="1"/>
    <xf numFmtId="4" fontId="1" fillId="12" borderId="32" xfId="0" applyNumberFormat="1" applyFont="1" applyFill="1" applyBorder="1"/>
    <xf numFmtId="4" fontId="1" fillId="12" borderId="33" xfId="0" applyNumberFormat="1" applyFont="1" applyFill="1" applyBorder="1"/>
    <xf numFmtId="0" fontId="1" fillId="7" borderId="101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wrapText="1"/>
    </xf>
    <xf numFmtId="3" fontId="0" fillId="0" borderId="103" xfId="0" applyNumberFormat="1" applyBorder="1"/>
    <xf numFmtId="0" fontId="1" fillId="0" borderId="103" xfId="0" applyFont="1" applyBorder="1"/>
    <xf numFmtId="0" fontId="0" fillId="0" borderId="103" xfId="0" applyFont="1" applyBorder="1"/>
    <xf numFmtId="0" fontId="1" fillId="29" borderId="10" xfId="0" applyFont="1" applyFill="1" applyBorder="1" applyAlignment="1">
      <alignment wrapText="1"/>
    </xf>
    <xf numFmtId="3" fontId="1" fillId="0" borderId="1" xfId="0" applyNumberFormat="1" applyFont="1" applyBorder="1"/>
    <xf numFmtId="0" fontId="1" fillId="20" borderId="102" xfId="0" applyFont="1" applyFill="1" applyBorder="1" applyAlignment="1">
      <alignment wrapText="1"/>
    </xf>
    <xf numFmtId="0" fontId="1" fillId="2" borderId="56" xfId="0" applyFont="1" applyFill="1" applyBorder="1" applyAlignment="1">
      <alignment wrapText="1"/>
    </xf>
    <xf numFmtId="3" fontId="1" fillId="9" borderId="99" xfId="0" applyNumberFormat="1" applyFont="1" applyFill="1" applyBorder="1"/>
    <xf numFmtId="3" fontId="1" fillId="9" borderId="100" xfId="0" applyNumberFormat="1" applyFont="1" applyFill="1" applyBorder="1"/>
    <xf numFmtId="0" fontId="9" fillId="0" borderId="0" xfId="0" applyFont="1"/>
    <xf numFmtId="4" fontId="0" fillId="0" borderId="12" xfId="0" applyNumberFormat="1" applyBorder="1"/>
    <xf numFmtId="4" fontId="0" fillId="0" borderId="13" xfId="0" applyNumberFormat="1" applyBorder="1"/>
    <xf numFmtId="0" fontId="1" fillId="8" borderId="14" xfId="0" applyFont="1" applyFill="1" applyBorder="1"/>
    <xf numFmtId="0" fontId="1" fillId="8" borderId="15" xfId="0" applyFont="1" applyFill="1" applyBorder="1"/>
    <xf numFmtId="3" fontId="1" fillId="8" borderId="15" xfId="0" applyNumberFormat="1" applyFont="1" applyFill="1" applyBorder="1"/>
    <xf numFmtId="3" fontId="1" fillId="8" borderId="16" xfId="0" applyNumberFormat="1" applyFont="1" applyFill="1" applyBorder="1"/>
    <xf numFmtId="4" fontId="1" fillId="8" borderId="15" xfId="0" applyNumberFormat="1" applyFont="1" applyFill="1" applyBorder="1"/>
    <xf numFmtId="4" fontId="1" fillId="8" borderId="16" xfId="0" applyNumberFormat="1" applyFont="1" applyFill="1" applyBorder="1"/>
    <xf numFmtId="4" fontId="0" fillId="5" borderId="12" xfId="0" applyNumberFormat="1" applyFill="1" applyBorder="1"/>
    <xf numFmtId="4" fontId="0" fillId="5" borderId="13" xfId="0" applyNumberFormat="1" applyFill="1" applyBorder="1"/>
    <xf numFmtId="0" fontId="1" fillId="2" borderId="107" xfId="0" applyFont="1" applyFill="1" applyBorder="1"/>
    <xf numFmtId="0" fontId="1" fillId="2" borderId="108" xfId="0" applyFont="1" applyFill="1" applyBorder="1"/>
    <xf numFmtId="3" fontId="1" fillId="2" borderId="108" xfId="0" applyNumberFormat="1" applyFont="1" applyFill="1" applyBorder="1"/>
    <xf numFmtId="3" fontId="1" fillId="2" borderId="109" xfId="0" applyNumberFormat="1" applyFont="1" applyFill="1" applyBorder="1"/>
    <xf numFmtId="0" fontId="1" fillId="2" borderId="110" xfId="0" applyFont="1" applyFill="1" applyBorder="1"/>
    <xf numFmtId="0" fontId="1" fillId="2" borderId="111" xfId="0" applyFont="1" applyFill="1" applyBorder="1"/>
    <xf numFmtId="4" fontId="1" fillId="2" borderId="111" xfId="0" applyNumberFormat="1" applyFont="1" applyFill="1" applyBorder="1"/>
    <xf numFmtId="4" fontId="1" fillId="2" borderId="112" xfId="0" applyNumberFormat="1" applyFont="1" applyFill="1" applyBorder="1"/>
    <xf numFmtId="0" fontId="0" fillId="5" borderId="0" xfId="0" applyFill="1"/>
    <xf numFmtId="0" fontId="1" fillId="0" borderId="113" xfId="0" applyFont="1" applyBorder="1"/>
    <xf numFmtId="0" fontId="1" fillId="11" borderId="58" xfId="0" applyFont="1" applyFill="1" applyBorder="1"/>
    <xf numFmtId="3" fontId="1" fillId="11" borderId="58" xfId="0" applyNumberFormat="1" applyFont="1" applyFill="1" applyBorder="1"/>
    <xf numFmtId="3" fontId="1" fillId="11" borderId="59" xfId="0" applyNumberFormat="1" applyFont="1" applyFill="1" applyBorder="1"/>
    <xf numFmtId="0" fontId="1" fillId="8" borderId="61" xfId="0" applyFont="1" applyFill="1" applyBorder="1"/>
    <xf numFmtId="0" fontId="1" fillId="8" borderId="62" xfId="0" applyFont="1" applyFill="1" applyBorder="1"/>
    <xf numFmtId="3" fontId="1" fillId="8" borderId="62" xfId="0" applyNumberFormat="1" applyFont="1" applyFill="1" applyBorder="1"/>
    <xf numFmtId="3" fontId="1" fillId="8" borderId="63" xfId="0" applyNumberFormat="1" applyFont="1" applyFill="1" applyBorder="1"/>
    <xf numFmtId="0" fontId="3" fillId="8" borderId="114" xfId="0" applyFont="1" applyFill="1" applyBorder="1" applyAlignment="1">
      <alignment horizontal="center" wrapText="1"/>
    </xf>
    <xf numFmtId="3" fontId="1" fillId="9" borderId="116" xfId="0" applyNumberFormat="1" applyFont="1" applyFill="1" applyBorder="1"/>
    <xf numFmtId="3" fontId="1" fillId="9" borderId="115" xfId="0" applyNumberFormat="1" applyFont="1" applyFill="1" applyBorder="1"/>
    <xf numFmtId="0" fontId="3" fillId="4" borderId="2" xfId="0" applyFont="1" applyFill="1" applyBorder="1" applyAlignment="1">
      <alignment horizontal="center" wrapText="1"/>
    </xf>
    <xf numFmtId="0" fontId="3" fillId="4" borderId="38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39" xfId="0" applyFont="1" applyFill="1" applyBorder="1" applyAlignment="1">
      <alignment horizontal="center" wrapText="1"/>
    </xf>
    <xf numFmtId="0" fontId="3" fillId="19" borderId="4" xfId="0" applyFont="1" applyFill="1" applyBorder="1" applyAlignment="1">
      <alignment horizontal="center" wrapText="1"/>
    </xf>
    <xf numFmtId="0" fontId="3" fillId="19" borderId="4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39" xfId="0" applyFont="1" applyFill="1" applyBorder="1" applyAlignment="1">
      <alignment horizontal="center" wrapText="1"/>
    </xf>
    <xf numFmtId="0" fontId="3" fillId="4" borderId="104" xfId="0" applyFont="1" applyFill="1" applyBorder="1" applyAlignment="1">
      <alignment horizontal="center" wrapText="1"/>
    </xf>
    <xf numFmtId="0" fontId="3" fillId="4" borderId="105" xfId="0" applyFont="1" applyFill="1" applyBorder="1" applyAlignment="1">
      <alignment horizontal="center" wrapText="1"/>
    </xf>
    <xf numFmtId="0" fontId="8" fillId="8" borderId="4" xfId="0" applyFont="1" applyFill="1" applyBorder="1" applyAlignment="1">
      <alignment horizontal="center" wrapText="1"/>
    </xf>
    <xf numFmtId="0" fontId="8" fillId="8" borderId="40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39" xfId="0" applyFont="1" applyFill="1" applyBorder="1" applyAlignment="1">
      <alignment horizontal="center" wrapText="1"/>
    </xf>
    <xf numFmtId="0" fontId="3" fillId="4" borderId="10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8" fillId="9" borderId="3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3" fillId="13" borderId="93" xfId="0" applyFont="1" applyFill="1" applyBorder="1" applyAlignment="1">
      <alignment horizontal="center" wrapText="1"/>
    </xf>
    <xf numFmtId="0" fontId="3" fillId="13" borderId="96" xfId="0" applyFont="1" applyFill="1" applyBorder="1" applyAlignment="1">
      <alignment horizontal="center" wrapText="1"/>
    </xf>
    <xf numFmtId="0" fontId="3" fillId="13" borderId="94" xfId="0" applyFont="1" applyFill="1" applyBorder="1" applyAlignment="1">
      <alignment horizontal="center" wrapText="1"/>
    </xf>
    <xf numFmtId="0" fontId="3" fillId="13" borderId="17" xfId="0" applyFont="1" applyFill="1" applyBorder="1" applyAlignment="1">
      <alignment horizontal="center" wrapText="1"/>
    </xf>
    <xf numFmtId="0" fontId="3" fillId="13" borderId="95" xfId="0" applyFont="1" applyFill="1" applyBorder="1" applyAlignment="1">
      <alignment horizontal="center" wrapText="1"/>
    </xf>
    <xf numFmtId="0" fontId="3" fillId="13" borderId="97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712746</xdr:colOff>
      <xdr:row>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80541C-0FA5-4424-AB4C-E9074A3D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455696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693696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9A3F5C-C401-4A3D-99F3-C38C920B4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5696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703221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7EFC9E-9996-4F28-8B72-57499F3B1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1455696" cy="371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712746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9C8D4-DEF1-414F-9FF3-DF583078B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455696" cy="371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712746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CED58-3FA1-4688-8A9E-6842162D8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455696" cy="371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693696</xdr:colOff>
      <xdr:row>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4CBE21-95F2-4821-A842-6A1FD442B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55696" cy="371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703221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A70703-545D-4E82-81D6-5802F63C0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1455696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7"/>
  <sheetViews>
    <sheetView tabSelected="1" zoomScaleNormal="100" workbookViewId="0">
      <selection activeCell="I9" sqref="I9"/>
    </sheetView>
  </sheetViews>
  <sheetFormatPr baseColWidth="10" defaultRowHeight="15" x14ac:dyDescent="0.25"/>
  <cols>
    <col min="2" max="2" width="12.85546875" customWidth="1"/>
    <col min="3" max="3" width="12.5703125" customWidth="1"/>
    <col min="4" max="4" width="17" customWidth="1"/>
    <col min="5" max="5" width="20" customWidth="1"/>
    <col min="6" max="6" width="19.7109375" customWidth="1"/>
    <col min="7" max="7" width="15.85546875" customWidth="1"/>
  </cols>
  <sheetData>
    <row r="2" spans="2:7" ht="15.75" x14ac:dyDescent="0.3">
      <c r="C2" s="222"/>
      <c r="G2" s="221" t="s">
        <v>297</v>
      </c>
    </row>
    <row r="4" spans="2:7" x14ac:dyDescent="0.25">
      <c r="B4" s="20" t="s">
        <v>175</v>
      </c>
    </row>
    <row r="5" spans="2:7" ht="15.75" thickBot="1" x14ac:dyDescent="0.3"/>
    <row r="6" spans="2:7" ht="75" x14ac:dyDescent="0.25">
      <c r="B6" s="9" t="s">
        <v>0</v>
      </c>
      <c r="C6" s="10" t="s">
        <v>301</v>
      </c>
      <c r="D6" s="43" t="s">
        <v>344</v>
      </c>
      <c r="E6" s="10" t="s">
        <v>302</v>
      </c>
      <c r="F6" s="157" t="s">
        <v>281</v>
      </c>
      <c r="G6" s="155" t="s">
        <v>346</v>
      </c>
    </row>
    <row r="7" spans="2:7" x14ac:dyDescent="0.25">
      <c r="B7" s="21" t="s">
        <v>2</v>
      </c>
      <c r="C7" s="8">
        <v>235094</v>
      </c>
      <c r="D7" s="8">
        <v>3541435</v>
      </c>
      <c r="E7" s="8"/>
      <c r="F7" s="152"/>
      <c r="G7" s="16">
        <v>520566</v>
      </c>
    </row>
    <row r="8" spans="2:7" x14ac:dyDescent="0.25">
      <c r="B8" s="21" t="s">
        <v>12</v>
      </c>
      <c r="C8" s="8">
        <v>44958</v>
      </c>
      <c r="D8" s="8">
        <v>1166840</v>
      </c>
      <c r="E8" s="8">
        <v>1864</v>
      </c>
      <c r="F8" s="152">
        <v>130480</v>
      </c>
      <c r="G8" s="16"/>
    </row>
    <row r="9" spans="2:7" x14ac:dyDescent="0.25">
      <c r="B9" s="21" t="s">
        <v>298</v>
      </c>
      <c r="C9" s="8">
        <v>5940</v>
      </c>
      <c r="D9" s="8">
        <v>236746.8</v>
      </c>
      <c r="E9" s="8">
        <v>1304</v>
      </c>
      <c r="F9" s="152">
        <v>91280</v>
      </c>
      <c r="G9" s="16">
        <v>9201</v>
      </c>
    </row>
    <row r="10" spans="2:7" x14ac:dyDescent="0.25">
      <c r="B10" s="21" t="s">
        <v>17</v>
      </c>
      <c r="C10" s="8">
        <v>10663</v>
      </c>
      <c r="D10" s="8">
        <v>599310.96</v>
      </c>
      <c r="E10" s="8"/>
      <c r="F10" s="152"/>
      <c r="G10" s="16">
        <v>20629</v>
      </c>
    </row>
    <row r="11" spans="2:7" x14ac:dyDescent="0.25">
      <c r="B11" s="21" t="s">
        <v>19</v>
      </c>
      <c r="C11" s="8">
        <v>36829</v>
      </c>
      <c r="D11" s="8">
        <v>536330</v>
      </c>
      <c r="E11">
        <v>172</v>
      </c>
      <c r="F11" s="152">
        <v>12040</v>
      </c>
      <c r="G11" s="16"/>
    </row>
    <row r="12" spans="2:7" x14ac:dyDescent="0.25">
      <c r="B12" s="21" t="s">
        <v>300</v>
      </c>
      <c r="C12" s="8">
        <v>14913</v>
      </c>
      <c r="D12" s="8">
        <v>341849</v>
      </c>
      <c r="E12" s="8"/>
      <c r="F12" s="152"/>
      <c r="G12" s="16"/>
    </row>
    <row r="13" spans="2:7" x14ac:dyDescent="0.25">
      <c r="B13" s="21" t="s">
        <v>299</v>
      </c>
      <c r="C13" s="8">
        <v>10394</v>
      </c>
      <c r="D13" s="8">
        <v>170955</v>
      </c>
      <c r="E13" s="8"/>
      <c r="F13" s="152"/>
      <c r="G13" s="16"/>
    </row>
    <row r="14" spans="2:7" x14ac:dyDescent="0.25">
      <c r="B14" s="21" t="s">
        <v>28</v>
      </c>
      <c r="C14" s="8">
        <v>89131</v>
      </c>
      <c r="D14" s="8">
        <v>3860117</v>
      </c>
      <c r="E14" s="8">
        <v>8926</v>
      </c>
      <c r="F14" s="152">
        <v>624820</v>
      </c>
      <c r="G14" s="16"/>
    </row>
    <row r="15" spans="2:7" x14ac:dyDescent="0.25">
      <c r="B15" s="21" t="s">
        <v>39</v>
      </c>
      <c r="C15" s="8">
        <v>105090</v>
      </c>
      <c r="D15" s="8">
        <v>4264271.92</v>
      </c>
      <c r="E15" s="6"/>
      <c r="F15" s="153"/>
      <c r="G15" s="16">
        <v>6631</v>
      </c>
    </row>
    <row r="16" spans="2:7" x14ac:dyDescent="0.25">
      <c r="B16" s="21" t="s">
        <v>46</v>
      </c>
      <c r="C16" s="8">
        <v>37481</v>
      </c>
      <c r="D16" s="8">
        <v>928860</v>
      </c>
      <c r="E16" s="6"/>
      <c r="F16" s="153"/>
      <c r="G16" s="16">
        <v>8319</v>
      </c>
    </row>
    <row r="17" spans="2:10" x14ac:dyDescent="0.25">
      <c r="B17" s="21" t="s">
        <v>52</v>
      </c>
      <c r="C17" s="8">
        <v>32364</v>
      </c>
      <c r="D17" s="8">
        <v>1086901.44</v>
      </c>
      <c r="E17">
        <v>472</v>
      </c>
      <c r="F17" s="152">
        <v>33040</v>
      </c>
      <c r="G17" s="16">
        <v>67914</v>
      </c>
    </row>
    <row r="18" spans="2:10" x14ac:dyDescent="0.25">
      <c r="B18" s="21" t="s">
        <v>56</v>
      </c>
      <c r="C18" s="8">
        <v>39421</v>
      </c>
      <c r="D18" s="8">
        <v>1009806.1100000001</v>
      </c>
      <c r="E18" s="8">
        <v>774</v>
      </c>
      <c r="F18" s="152">
        <v>54180</v>
      </c>
      <c r="G18" s="16"/>
    </row>
    <row r="19" spans="2:10" x14ac:dyDescent="0.25">
      <c r="B19" s="21" t="s">
        <v>62</v>
      </c>
      <c r="C19" s="8">
        <v>7098</v>
      </c>
      <c r="D19" s="8">
        <v>181325</v>
      </c>
      <c r="E19" s="22"/>
      <c r="F19" s="154"/>
      <c r="G19" s="16">
        <v>2531</v>
      </c>
    </row>
    <row r="20" spans="2:10" x14ac:dyDescent="0.25">
      <c r="B20" s="21" t="s">
        <v>64</v>
      </c>
      <c r="C20" s="8">
        <v>16321</v>
      </c>
      <c r="D20" s="8">
        <v>606731.4</v>
      </c>
      <c r="E20" s="8">
        <v>4322</v>
      </c>
      <c r="F20" s="152">
        <v>302540</v>
      </c>
      <c r="G20" s="16">
        <v>24698</v>
      </c>
    </row>
    <row r="21" spans="2:10" x14ac:dyDescent="0.25">
      <c r="B21" s="21" t="s">
        <v>66</v>
      </c>
      <c r="C21" s="8">
        <v>10972</v>
      </c>
      <c r="D21" s="8">
        <v>340790.32</v>
      </c>
      <c r="E21" s="6"/>
      <c r="F21" s="153"/>
      <c r="G21" s="16">
        <v>9125</v>
      </c>
    </row>
    <row r="22" spans="2:10" x14ac:dyDescent="0.25">
      <c r="B22" s="21" t="s">
        <v>68</v>
      </c>
      <c r="C22" s="8">
        <v>20698</v>
      </c>
      <c r="D22" s="8">
        <v>248376</v>
      </c>
      <c r="E22" s="6"/>
      <c r="F22" s="153"/>
      <c r="G22" s="16"/>
    </row>
    <row r="23" spans="2:10" x14ac:dyDescent="0.25">
      <c r="B23" s="21" t="s">
        <v>70</v>
      </c>
      <c r="C23" s="8">
        <v>34350</v>
      </c>
      <c r="D23" s="8">
        <v>277569.11</v>
      </c>
      <c r="E23" s="6"/>
      <c r="F23" s="153"/>
      <c r="G23" s="16"/>
    </row>
    <row r="24" spans="2:10" ht="15.75" thickBot="1" x14ac:dyDescent="0.3">
      <c r="B24" s="17" t="s">
        <v>159</v>
      </c>
      <c r="C24" s="18">
        <v>751717</v>
      </c>
      <c r="D24" s="44">
        <v>19398215.059999999</v>
      </c>
      <c r="E24" s="18">
        <v>17834</v>
      </c>
      <c r="F24" s="44">
        <v>1248380</v>
      </c>
      <c r="G24" s="19">
        <v>669614</v>
      </c>
    </row>
    <row r="25" spans="2:10" x14ac:dyDescent="0.25">
      <c r="B25" s="2"/>
      <c r="C25" s="156"/>
      <c r="D25" s="156"/>
      <c r="E25" s="2"/>
      <c r="F25" s="156"/>
    </row>
    <row r="26" spans="2:10" x14ac:dyDescent="0.25">
      <c r="B26" s="20" t="s">
        <v>74</v>
      </c>
    </row>
    <row r="27" spans="2:10" x14ac:dyDescent="0.25">
      <c r="B27" t="s">
        <v>178</v>
      </c>
    </row>
    <row r="28" spans="2:10" x14ac:dyDescent="0.25">
      <c r="B28" t="s">
        <v>75</v>
      </c>
    </row>
    <row r="29" spans="2:10" x14ac:dyDescent="0.25">
      <c r="B29" t="s">
        <v>303</v>
      </c>
      <c r="J29" s="161"/>
    </row>
    <row r="30" spans="2:10" x14ac:dyDescent="0.25">
      <c r="B30" t="s">
        <v>345</v>
      </c>
    </row>
    <row r="32" spans="2:10" x14ac:dyDescent="0.25">
      <c r="B32" s="20" t="s">
        <v>176</v>
      </c>
    </row>
    <row r="33" spans="2:7" ht="15.75" thickBot="1" x14ac:dyDescent="0.3"/>
    <row r="34" spans="2:7" ht="75" x14ac:dyDescent="0.25">
      <c r="B34" s="9" t="s">
        <v>0</v>
      </c>
      <c r="C34" s="10" t="s">
        <v>301</v>
      </c>
      <c r="D34" s="43" t="s">
        <v>344</v>
      </c>
      <c r="E34" s="10" t="s">
        <v>302</v>
      </c>
      <c r="F34" s="157" t="s">
        <v>281</v>
      </c>
      <c r="G34" s="155" t="s">
        <v>346</v>
      </c>
    </row>
    <row r="35" spans="2:7" x14ac:dyDescent="0.25">
      <c r="B35" s="21" t="s">
        <v>2</v>
      </c>
      <c r="C35" s="8">
        <v>29314</v>
      </c>
      <c r="D35" s="8">
        <v>274752</v>
      </c>
      <c r="E35" s="8"/>
      <c r="F35" s="152"/>
      <c r="G35" s="16">
        <v>72525</v>
      </c>
    </row>
    <row r="36" spans="2:7" x14ac:dyDescent="0.25">
      <c r="B36" s="21" t="s">
        <v>12</v>
      </c>
      <c r="C36" s="8">
        <v>60033</v>
      </c>
      <c r="D36" s="8">
        <v>542356</v>
      </c>
      <c r="E36" s="8">
        <v>2231</v>
      </c>
      <c r="F36" s="152">
        <v>55775</v>
      </c>
      <c r="G36" s="16"/>
    </row>
    <row r="37" spans="2:7" x14ac:dyDescent="0.25">
      <c r="B37" s="21" t="s">
        <v>298</v>
      </c>
      <c r="C37" s="8">
        <v>9914</v>
      </c>
      <c r="D37" s="8">
        <v>159883.29</v>
      </c>
      <c r="E37" s="8">
        <v>1621</v>
      </c>
      <c r="F37" s="152">
        <v>40525</v>
      </c>
      <c r="G37" s="16">
        <v>15080</v>
      </c>
    </row>
    <row r="38" spans="2:7" x14ac:dyDescent="0.25">
      <c r="B38" s="21" t="s">
        <v>17</v>
      </c>
      <c r="C38" s="8">
        <v>904</v>
      </c>
      <c r="D38" s="8">
        <v>21543.73</v>
      </c>
      <c r="E38" s="8"/>
      <c r="F38" s="152"/>
      <c r="G38" s="16">
        <v>631</v>
      </c>
    </row>
    <row r="39" spans="2:7" x14ac:dyDescent="0.25">
      <c r="B39" s="21" t="s">
        <v>19</v>
      </c>
      <c r="C39" s="8">
        <v>13695</v>
      </c>
      <c r="D39" s="8">
        <v>189837</v>
      </c>
      <c r="E39" s="8">
        <v>121</v>
      </c>
      <c r="F39" s="152">
        <v>3025</v>
      </c>
      <c r="G39" s="16"/>
    </row>
    <row r="40" spans="2:7" x14ac:dyDescent="0.25">
      <c r="B40" s="21" t="s">
        <v>24</v>
      </c>
      <c r="C40" s="8"/>
      <c r="D40" s="8"/>
      <c r="E40" s="8"/>
      <c r="F40" s="152"/>
      <c r="G40" s="16"/>
    </row>
    <row r="41" spans="2:7" x14ac:dyDescent="0.25">
      <c r="B41" s="21" t="s">
        <v>26</v>
      </c>
      <c r="C41" s="8">
        <v>5986</v>
      </c>
      <c r="D41" s="8">
        <v>98367.89</v>
      </c>
      <c r="E41" s="8"/>
      <c r="F41" s="152"/>
      <c r="G41" s="16">
        <v>3871</v>
      </c>
    </row>
    <row r="42" spans="2:7" x14ac:dyDescent="0.25">
      <c r="B42" s="21" t="s">
        <v>28</v>
      </c>
      <c r="C42" s="8">
        <v>78292</v>
      </c>
      <c r="D42" s="8">
        <v>1186549</v>
      </c>
      <c r="E42" s="8">
        <v>10416</v>
      </c>
      <c r="F42" s="152">
        <v>260400</v>
      </c>
      <c r="G42" s="16"/>
    </row>
    <row r="43" spans="2:7" x14ac:dyDescent="0.25">
      <c r="B43" s="21" t="s">
        <v>39</v>
      </c>
      <c r="C43" s="8">
        <v>65914</v>
      </c>
      <c r="D43" s="8">
        <v>631588.73</v>
      </c>
      <c r="E43" s="6"/>
      <c r="F43" s="153"/>
      <c r="G43" s="16">
        <v>13665</v>
      </c>
    </row>
    <row r="44" spans="2:7" x14ac:dyDescent="0.25">
      <c r="B44" s="21" t="s">
        <v>46</v>
      </c>
      <c r="C44" s="8">
        <v>54266</v>
      </c>
      <c r="D44" s="8">
        <v>1046066</v>
      </c>
      <c r="E44" s="6"/>
      <c r="F44" s="153"/>
      <c r="G44" s="16">
        <v>57840</v>
      </c>
    </row>
    <row r="45" spans="2:7" x14ac:dyDescent="0.25">
      <c r="B45" s="21" t="s">
        <v>52</v>
      </c>
      <c r="C45" s="8">
        <v>43304</v>
      </c>
      <c r="D45" s="8">
        <v>424073.23</v>
      </c>
      <c r="E45" s="22">
        <v>149</v>
      </c>
      <c r="F45" s="154">
        <v>3725</v>
      </c>
      <c r="G45" s="16">
        <v>113601</v>
      </c>
    </row>
    <row r="46" spans="2:7" x14ac:dyDescent="0.25">
      <c r="B46" s="21" t="s">
        <v>56</v>
      </c>
      <c r="C46" s="8">
        <v>40609</v>
      </c>
      <c r="D46" s="8">
        <v>713271.1</v>
      </c>
      <c r="E46" s="8">
        <v>1663</v>
      </c>
      <c r="F46" s="154">
        <v>41575</v>
      </c>
      <c r="G46" s="16">
        <v>3437</v>
      </c>
    </row>
    <row r="47" spans="2:7" x14ac:dyDescent="0.25">
      <c r="B47" s="21" t="s">
        <v>62</v>
      </c>
      <c r="C47" s="8">
        <v>5333</v>
      </c>
      <c r="D47" s="8">
        <v>86666</v>
      </c>
      <c r="E47" s="22"/>
      <c r="F47" s="154"/>
      <c r="G47" s="16">
        <v>1912</v>
      </c>
    </row>
    <row r="48" spans="2:7" x14ac:dyDescent="0.25">
      <c r="B48" s="21" t="s">
        <v>64</v>
      </c>
      <c r="C48" s="8">
        <v>21008</v>
      </c>
      <c r="D48" s="8">
        <v>434603.8</v>
      </c>
      <c r="E48" s="8">
        <v>12263</v>
      </c>
      <c r="F48" s="152">
        <v>306575</v>
      </c>
      <c r="G48" s="16">
        <v>23194</v>
      </c>
    </row>
    <row r="49" spans="2:7" x14ac:dyDescent="0.25">
      <c r="B49" s="21" t="s">
        <v>66</v>
      </c>
      <c r="C49" s="8">
        <v>3463</v>
      </c>
      <c r="D49" s="8">
        <v>52741.49</v>
      </c>
      <c r="E49" s="6"/>
      <c r="F49" s="153"/>
      <c r="G49" s="16"/>
    </row>
    <row r="50" spans="2:7" x14ac:dyDescent="0.25">
      <c r="B50" s="21" t="s">
        <v>68</v>
      </c>
      <c r="C50" s="8">
        <v>16230</v>
      </c>
      <c r="D50" s="8">
        <v>194760</v>
      </c>
      <c r="E50" s="6"/>
      <c r="F50" s="153"/>
      <c r="G50" s="16"/>
    </row>
    <row r="51" spans="2:7" x14ac:dyDescent="0.25">
      <c r="B51" s="21" t="s">
        <v>70</v>
      </c>
      <c r="C51" s="8">
        <v>14139</v>
      </c>
      <c r="D51" s="8">
        <v>91311.579999999987</v>
      </c>
      <c r="E51" s="6"/>
      <c r="F51" s="153"/>
      <c r="G51" s="16"/>
    </row>
    <row r="52" spans="2:7" ht="15.75" thickBot="1" x14ac:dyDescent="0.3">
      <c r="B52" s="17" t="s">
        <v>159</v>
      </c>
      <c r="C52" s="18">
        <v>462404</v>
      </c>
      <c r="D52" s="44">
        <v>6148370.8399999999</v>
      </c>
      <c r="E52" s="18">
        <v>28464</v>
      </c>
      <c r="F52" s="44">
        <v>711600</v>
      </c>
      <c r="G52" s="19">
        <v>305756</v>
      </c>
    </row>
    <row r="53" spans="2:7" x14ac:dyDescent="0.25">
      <c r="F53" s="45"/>
    </row>
    <row r="54" spans="2:7" x14ac:dyDescent="0.25">
      <c r="B54" t="s">
        <v>74</v>
      </c>
    </row>
    <row r="55" spans="2:7" x14ac:dyDescent="0.25">
      <c r="B55" t="s">
        <v>178</v>
      </c>
    </row>
    <row r="56" spans="2:7" x14ac:dyDescent="0.25">
      <c r="B56" t="s">
        <v>177</v>
      </c>
    </row>
    <row r="57" spans="2:7" x14ac:dyDescent="0.25">
      <c r="B57" t="s">
        <v>76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E74"/>
  <sheetViews>
    <sheetView topLeftCell="A64" workbookViewId="0">
      <selection activeCell="B74" sqref="B74"/>
    </sheetView>
  </sheetViews>
  <sheetFormatPr baseColWidth="10" defaultRowHeight="15" x14ac:dyDescent="0.25"/>
  <cols>
    <col min="2" max="2" width="14.42578125" customWidth="1"/>
  </cols>
  <sheetData>
    <row r="2" spans="2:31" ht="15.75" x14ac:dyDescent="0.3">
      <c r="D2" s="1" t="s">
        <v>297</v>
      </c>
    </row>
    <row r="5" spans="2:31" x14ac:dyDescent="0.25">
      <c r="B5" s="3" t="s">
        <v>304</v>
      </c>
    </row>
    <row r="6" spans="2:31" ht="15.75" thickBot="1" x14ac:dyDescent="0.3"/>
    <row r="7" spans="2:31" x14ac:dyDescent="0.25">
      <c r="B7" s="192" t="s">
        <v>0</v>
      </c>
      <c r="C7" s="194" t="s">
        <v>1</v>
      </c>
      <c r="D7" s="200" t="s">
        <v>77</v>
      </c>
      <c r="E7" s="201"/>
      <c r="F7" s="201"/>
      <c r="G7" s="201"/>
      <c r="H7" s="201"/>
      <c r="I7" s="201"/>
      <c r="J7" s="201"/>
      <c r="K7" s="201"/>
      <c r="L7" s="201"/>
      <c r="M7" s="198" t="s">
        <v>78</v>
      </c>
      <c r="N7" s="194" t="s">
        <v>79</v>
      </c>
      <c r="O7" s="194"/>
      <c r="P7" s="194"/>
      <c r="Q7" s="198" t="s">
        <v>80</v>
      </c>
      <c r="R7" s="194" t="s">
        <v>81</v>
      </c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8" t="s">
        <v>82</v>
      </c>
      <c r="AE7" s="196" t="s">
        <v>107</v>
      </c>
    </row>
    <row r="8" spans="2:31" ht="27" customHeight="1" thickBot="1" x14ac:dyDescent="0.3">
      <c r="B8" s="193"/>
      <c r="C8" s="195"/>
      <c r="D8" s="23" t="s">
        <v>83</v>
      </c>
      <c r="E8" s="23" t="s">
        <v>84</v>
      </c>
      <c r="F8" s="23" t="s">
        <v>85</v>
      </c>
      <c r="G8" s="23" t="s">
        <v>86</v>
      </c>
      <c r="H8" s="23" t="s">
        <v>87</v>
      </c>
      <c r="I8" s="23" t="s">
        <v>88</v>
      </c>
      <c r="J8" s="23" t="s">
        <v>89</v>
      </c>
      <c r="K8" s="23" t="s">
        <v>90</v>
      </c>
      <c r="L8" s="23" t="s">
        <v>91</v>
      </c>
      <c r="M8" s="199"/>
      <c r="N8" s="23" t="s">
        <v>92</v>
      </c>
      <c r="O8" s="23" t="s">
        <v>93</v>
      </c>
      <c r="P8" s="23" t="s">
        <v>94</v>
      </c>
      <c r="Q8" s="199"/>
      <c r="R8" s="23" t="s">
        <v>95</v>
      </c>
      <c r="S8" s="23" t="s">
        <v>96</v>
      </c>
      <c r="T8" s="23" t="s">
        <v>97</v>
      </c>
      <c r="U8" s="23" t="s">
        <v>98</v>
      </c>
      <c r="V8" s="23" t="s">
        <v>99</v>
      </c>
      <c r="W8" s="23" t="s">
        <v>100</v>
      </c>
      <c r="X8" s="23" t="s">
        <v>101</v>
      </c>
      <c r="Y8" s="23" t="s">
        <v>102</v>
      </c>
      <c r="Z8" s="23" t="s">
        <v>103</v>
      </c>
      <c r="AA8" s="23" t="s">
        <v>104</v>
      </c>
      <c r="AB8" s="23" t="s">
        <v>105</v>
      </c>
      <c r="AC8" s="23" t="s">
        <v>106</v>
      </c>
      <c r="AD8" s="199"/>
      <c r="AE8" s="197"/>
    </row>
    <row r="9" spans="2:31" x14ac:dyDescent="0.25">
      <c r="B9" s="24" t="s">
        <v>2</v>
      </c>
      <c r="C9" s="25" t="s">
        <v>3</v>
      </c>
      <c r="D9" s="26"/>
      <c r="E9" s="26"/>
      <c r="F9" s="26">
        <v>184</v>
      </c>
      <c r="G9" s="26">
        <v>125</v>
      </c>
      <c r="H9" s="26"/>
      <c r="I9" s="26">
        <v>27</v>
      </c>
      <c r="J9" s="26">
        <v>2374</v>
      </c>
      <c r="K9" s="26"/>
      <c r="L9" s="26"/>
      <c r="M9" s="27">
        <v>2710</v>
      </c>
      <c r="N9" s="26">
        <v>14871</v>
      </c>
      <c r="O9" s="26">
        <v>2278</v>
      </c>
      <c r="P9" s="26">
        <v>941</v>
      </c>
      <c r="Q9" s="27">
        <v>18090</v>
      </c>
      <c r="R9" s="26"/>
      <c r="S9" s="26">
        <v>1</v>
      </c>
      <c r="T9" s="26"/>
      <c r="U9" s="26">
        <v>637</v>
      </c>
      <c r="V9" s="26">
        <v>1800</v>
      </c>
      <c r="W9" s="26">
        <v>587</v>
      </c>
      <c r="X9" s="26"/>
      <c r="Y9" s="26">
        <v>10923</v>
      </c>
      <c r="Z9" s="26">
        <v>15124</v>
      </c>
      <c r="AA9" s="26">
        <v>7169</v>
      </c>
      <c r="AB9" s="26">
        <v>10256</v>
      </c>
      <c r="AC9" s="26"/>
      <c r="AD9" s="27">
        <v>46497</v>
      </c>
      <c r="AE9" s="28">
        <v>67297</v>
      </c>
    </row>
    <row r="10" spans="2:31" x14ac:dyDescent="0.25">
      <c r="B10" s="29"/>
      <c r="C10" s="30" t="s">
        <v>4</v>
      </c>
      <c r="D10" s="31"/>
      <c r="E10" s="31"/>
      <c r="F10" s="31">
        <v>300</v>
      </c>
      <c r="G10" s="31">
        <v>6331</v>
      </c>
      <c r="H10" s="31">
        <v>855</v>
      </c>
      <c r="I10" s="31">
        <v>4102</v>
      </c>
      <c r="J10" s="31">
        <v>6331</v>
      </c>
      <c r="K10" s="31">
        <v>666</v>
      </c>
      <c r="L10" s="31"/>
      <c r="M10" s="32">
        <v>18585</v>
      </c>
      <c r="N10" s="31">
        <v>240625</v>
      </c>
      <c r="O10" s="31">
        <v>12995</v>
      </c>
      <c r="P10" s="31">
        <v>5218</v>
      </c>
      <c r="Q10" s="32">
        <v>258838</v>
      </c>
      <c r="R10" s="31">
        <v>18983</v>
      </c>
      <c r="S10" s="31">
        <v>1268</v>
      </c>
      <c r="T10" s="31">
        <v>891</v>
      </c>
      <c r="U10" s="31">
        <v>13144</v>
      </c>
      <c r="V10" s="31">
        <v>7090</v>
      </c>
      <c r="W10" s="31">
        <v>5942</v>
      </c>
      <c r="X10" s="31">
        <v>7701</v>
      </c>
      <c r="Y10" s="31">
        <v>77747</v>
      </c>
      <c r="Z10" s="31">
        <v>108471</v>
      </c>
      <c r="AA10" s="31">
        <v>38995</v>
      </c>
      <c r="AB10" s="31">
        <v>280423</v>
      </c>
      <c r="AC10" s="31">
        <v>120</v>
      </c>
      <c r="AD10" s="32">
        <v>560775</v>
      </c>
      <c r="AE10" s="33">
        <v>838198</v>
      </c>
    </row>
    <row r="11" spans="2:31" x14ac:dyDescent="0.25">
      <c r="B11" s="29"/>
      <c r="C11" s="30" t="s">
        <v>5</v>
      </c>
      <c r="D11" s="31"/>
      <c r="E11" s="31"/>
      <c r="F11" s="31"/>
      <c r="G11" s="31">
        <v>5671</v>
      </c>
      <c r="H11" s="31"/>
      <c r="I11" s="31">
        <v>438</v>
      </c>
      <c r="J11" s="31">
        <v>3737</v>
      </c>
      <c r="K11" s="31">
        <v>380</v>
      </c>
      <c r="L11" s="31"/>
      <c r="M11" s="32">
        <v>10226</v>
      </c>
      <c r="N11" s="31">
        <v>149890</v>
      </c>
      <c r="O11" s="31">
        <v>18692</v>
      </c>
      <c r="P11" s="31">
        <v>9082</v>
      </c>
      <c r="Q11" s="32">
        <v>177664</v>
      </c>
      <c r="R11" s="31">
        <v>1987</v>
      </c>
      <c r="S11" s="31">
        <v>711</v>
      </c>
      <c r="T11" s="31">
        <v>336</v>
      </c>
      <c r="U11" s="31">
        <v>9230</v>
      </c>
      <c r="V11" s="31">
        <v>11802</v>
      </c>
      <c r="W11" s="31">
        <v>4710</v>
      </c>
      <c r="X11" s="31"/>
      <c r="Y11" s="31">
        <v>137586</v>
      </c>
      <c r="Z11" s="31">
        <v>48818</v>
      </c>
      <c r="AA11" s="31">
        <v>52574</v>
      </c>
      <c r="AB11" s="31">
        <v>198606</v>
      </c>
      <c r="AC11" s="31"/>
      <c r="AD11" s="32">
        <v>466360</v>
      </c>
      <c r="AE11" s="33">
        <v>654250</v>
      </c>
    </row>
    <row r="12" spans="2:31" x14ac:dyDescent="0.25">
      <c r="B12" s="29"/>
      <c r="C12" s="30" t="s">
        <v>6</v>
      </c>
      <c r="D12" s="31">
        <v>22</v>
      </c>
      <c r="E12" s="31"/>
      <c r="F12" s="31">
        <v>905</v>
      </c>
      <c r="G12" s="31">
        <v>893</v>
      </c>
      <c r="H12" s="31">
        <v>2</v>
      </c>
      <c r="I12" s="31">
        <v>119</v>
      </c>
      <c r="J12" s="31">
        <v>8102</v>
      </c>
      <c r="K12" s="31">
        <v>141</v>
      </c>
      <c r="L12" s="31"/>
      <c r="M12" s="32">
        <v>10184</v>
      </c>
      <c r="N12" s="31">
        <v>193848</v>
      </c>
      <c r="O12" s="31">
        <v>20652</v>
      </c>
      <c r="P12" s="31">
        <v>8948</v>
      </c>
      <c r="Q12" s="32">
        <v>223448</v>
      </c>
      <c r="R12" s="31">
        <v>981</v>
      </c>
      <c r="S12" s="31">
        <v>821</v>
      </c>
      <c r="T12" s="31">
        <v>179</v>
      </c>
      <c r="U12" s="31">
        <v>11808</v>
      </c>
      <c r="V12" s="31">
        <v>26345</v>
      </c>
      <c r="W12" s="31">
        <v>22247</v>
      </c>
      <c r="X12" s="31"/>
      <c r="Y12" s="31">
        <v>135937</v>
      </c>
      <c r="Z12" s="31">
        <v>63695</v>
      </c>
      <c r="AA12" s="31">
        <v>42409</v>
      </c>
      <c r="AB12" s="31">
        <v>274624</v>
      </c>
      <c r="AC12" s="31">
        <v>290</v>
      </c>
      <c r="AD12" s="32">
        <v>579336</v>
      </c>
      <c r="AE12" s="33">
        <v>812968</v>
      </c>
    </row>
    <row r="13" spans="2:31" x14ac:dyDescent="0.25">
      <c r="B13" s="29"/>
      <c r="C13" s="30" t="s">
        <v>7</v>
      </c>
      <c r="D13" s="31"/>
      <c r="E13" s="31"/>
      <c r="F13" s="31"/>
      <c r="G13" s="31">
        <v>12824</v>
      </c>
      <c r="H13" s="31"/>
      <c r="I13" s="31">
        <v>777</v>
      </c>
      <c r="J13" s="31">
        <v>4614</v>
      </c>
      <c r="K13" s="31">
        <v>461</v>
      </c>
      <c r="L13" s="31"/>
      <c r="M13" s="32">
        <v>18676</v>
      </c>
      <c r="N13" s="31">
        <v>13137</v>
      </c>
      <c r="O13" s="31">
        <v>8081</v>
      </c>
      <c r="P13" s="31">
        <v>2446</v>
      </c>
      <c r="Q13" s="32">
        <v>23664</v>
      </c>
      <c r="R13" s="31">
        <v>1759</v>
      </c>
      <c r="S13" s="31">
        <v>124</v>
      </c>
      <c r="T13" s="31">
        <v>1356</v>
      </c>
      <c r="U13" s="31">
        <v>5254</v>
      </c>
      <c r="V13" s="31">
        <v>1341</v>
      </c>
      <c r="W13" s="31">
        <v>5496</v>
      </c>
      <c r="X13" s="31"/>
      <c r="Y13" s="31">
        <v>42533</v>
      </c>
      <c r="Z13" s="31">
        <v>28623</v>
      </c>
      <c r="AA13" s="31">
        <v>23526</v>
      </c>
      <c r="AB13" s="31">
        <v>258433</v>
      </c>
      <c r="AC13" s="31">
        <v>9</v>
      </c>
      <c r="AD13" s="32">
        <v>368454</v>
      </c>
      <c r="AE13" s="33">
        <v>410794</v>
      </c>
    </row>
    <row r="14" spans="2:31" x14ac:dyDescent="0.25">
      <c r="B14" s="29"/>
      <c r="C14" s="30" t="s">
        <v>8</v>
      </c>
      <c r="D14" s="31"/>
      <c r="E14" s="31"/>
      <c r="F14" s="31">
        <v>291</v>
      </c>
      <c r="G14" s="31">
        <v>13394</v>
      </c>
      <c r="H14" s="31">
        <v>15</v>
      </c>
      <c r="I14" s="31">
        <v>4238</v>
      </c>
      <c r="J14" s="31">
        <v>11340</v>
      </c>
      <c r="K14" s="31">
        <v>2441</v>
      </c>
      <c r="L14" s="31"/>
      <c r="M14" s="32">
        <v>31719</v>
      </c>
      <c r="N14" s="31">
        <v>222586</v>
      </c>
      <c r="O14" s="31">
        <v>119110</v>
      </c>
      <c r="P14" s="31">
        <v>14084</v>
      </c>
      <c r="Q14" s="32">
        <v>355780</v>
      </c>
      <c r="R14" s="31">
        <v>2657</v>
      </c>
      <c r="S14" s="31">
        <v>925</v>
      </c>
      <c r="T14" s="31">
        <v>301</v>
      </c>
      <c r="U14" s="31">
        <v>5147</v>
      </c>
      <c r="V14" s="31">
        <v>17637</v>
      </c>
      <c r="W14" s="31">
        <v>13536</v>
      </c>
      <c r="X14" s="31"/>
      <c r="Y14" s="31">
        <v>161513</v>
      </c>
      <c r="Z14" s="31">
        <v>51382</v>
      </c>
      <c r="AA14" s="31">
        <v>49566</v>
      </c>
      <c r="AB14" s="31">
        <v>301424</v>
      </c>
      <c r="AC14" s="31"/>
      <c r="AD14" s="32">
        <v>604088</v>
      </c>
      <c r="AE14" s="33">
        <v>991587</v>
      </c>
    </row>
    <row r="15" spans="2:31" x14ac:dyDescent="0.25">
      <c r="B15" s="29"/>
      <c r="C15" s="30" t="s">
        <v>9</v>
      </c>
      <c r="D15" s="31"/>
      <c r="E15" s="31"/>
      <c r="F15" s="31">
        <v>262</v>
      </c>
      <c r="G15" s="31">
        <v>1205</v>
      </c>
      <c r="H15" s="31">
        <v>1</v>
      </c>
      <c r="I15" s="31">
        <v>267</v>
      </c>
      <c r="J15" s="31">
        <v>5938</v>
      </c>
      <c r="K15" s="31">
        <v>417</v>
      </c>
      <c r="L15" s="31"/>
      <c r="M15" s="32">
        <v>8090</v>
      </c>
      <c r="N15" s="31">
        <v>69833</v>
      </c>
      <c r="O15" s="31">
        <v>4816</v>
      </c>
      <c r="P15" s="31">
        <v>3326</v>
      </c>
      <c r="Q15" s="32">
        <v>77975</v>
      </c>
      <c r="R15" s="31">
        <v>392</v>
      </c>
      <c r="S15" s="31">
        <v>118</v>
      </c>
      <c r="T15" s="31">
        <v>602</v>
      </c>
      <c r="U15" s="31">
        <v>6685</v>
      </c>
      <c r="V15" s="31">
        <v>447</v>
      </c>
      <c r="W15" s="31">
        <v>2244</v>
      </c>
      <c r="X15" s="31">
        <v>25</v>
      </c>
      <c r="Y15" s="31">
        <v>35904</v>
      </c>
      <c r="Z15" s="31">
        <v>40955</v>
      </c>
      <c r="AA15" s="31">
        <v>24037</v>
      </c>
      <c r="AB15" s="31">
        <v>118129</v>
      </c>
      <c r="AC15" s="31"/>
      <c r="AD15" s="32">
        <v>229538</v>
      </c>
      <c r="AE15" s="33">
        <v>315603</v>
      </c>
    </row>
    <row r="16" spans="2:31" x14ac:dyDescent="0.25">
      <c r="B16" s="34"/>
      <c r="C16" s="30" t="s">
        <v>10</v>
      </c>
      <c r="D16" s="31"/>
      <c r="E16" s="31"/>
      <c r="F16" s="31">
        <v>23</v>
      </c>
      <c r="G16" s="31">
        <v>4767</v>
      </c>
      <c r="H16" s="31">
        <v>22</v>
      </c>
      <c r="I16" s="31">
        <v>224</v>
      </c>
      <c r="J16" s="31">
        <v>6616</v>
      </c>
      <c r="K16" s="31">
        <v>344</v>
      </c>
      <c r="L16" s="31"/>
      <c r="M16" s="32">
        <v>11996</v>
      </c>
      <c r="N16" s="31">
        <v>257704</v>
      </c>
      <c r="O16" s="31">
        <v>28951</v>
      </c>
      <c r="P16" s="31">
        <v>7498</v>
      </c>
      <c r="Q16" s="32">
        <v>294153</v>
      </c>
      <c r="R16" s="31">
        <v>23685</v>
      </c>
      <c r="S16" s="31">
        <v>1561</v>
      </c>
      <c r="T16" s="31">
        <v>429</v>
      </c>
      <c r="U16" s="31">
        <v>20031</v>
      </c>
      <c r="V16" s="31">
        <v>5543</v>
      </c>
      <c r="W16" s="31">
        <v>5534</v>
      </c>
      <c r="X16" s="31"/>
      <c r="Y16" s="31">
        <v>99531</v>
      </c>
      <c r="Z16" s="31">
        <v>119880</v>
      </c>
      <c r="AA16" s="31">
        <v>99236</v>
      </c>
      <c r="AB16" s="31">
        <v>325875</v>
      </c>
      <c r="AC16" s="31"/>
      <c r="AD16" s="32">
        <v>701305</v>
      </c>
      <c r="AE16" s="33">
        <v>1007454</v>
      </c>
    </row>
    <row r="17" spans="2:31" x14ac:dyDescent="0.25">
      <c r="B17" s="35" t="s">
        <v>11</v>
      </c>
      <c r="C17" s="36"/>
      <c r="D17" s="37">
        <v>22</v>
      </c>
      <c r="E17" s="37"/>
      <c r="F17" s="37">
        <v>1965</v>
      </c>
      <c r="G17" s="37">
        <v>45210</v>
      </c>
      <c r="H17" s="37">
        <v>895</v>
      </c>
      <c r="I17" s="37">
        <v>10192</v>
      </c>
      <c r="J17" s="37">
        <v>49052</v>
      </c>
      <c r="K17" s="37">
        <v>4850</v>
      </c>
      <c r="L17" s="37"/>
      <c r="M17" s="37">
        <v>112186</v>
      </c>
      <c r="N17" s="37">
        <v>1162494</v>
      </c>
      <c r="O17" s="37">
        <v>215575</v>
      </c>
      <c r="P17" s="37">
        <v>51543</v>
      </c>
      <c r="Q17" s="37">
        <v>1429612</v>
      </c>
      <c r="R17" s="37">
        <v>50444</v>
      </c>
      <c r="S17" s="37">
        <v>5529</v>
      </c>
      <c r="T17" s="37">
        <v>4094</v>
      </c>
      <c r="U17" s="37">
        <v>71936</v>
      </c>
      <c r="V17" s="37">
        <v>72005</v>
      </c>
      <c r="W17" s="37">
        <v>60296</v>
      </c>
      <c r="X17" s="37">
        <v>7726</v>
      </c>
      <c r="Y17" s="37">
        <v>701674</v>
      </c>
      <c r="Z17" s="37">
        <v>476948</v>
      </c>
      <c r="AA17" s="37">
        <v>337512</v>
      </c>
      <c r="AB17" s="37">
        <v>1767770</v>
      </c>
      <c r="AC17" s="37">
        <v>419</v>
      </c>
      <c r="AD17" s="37">
        <v>3556353</v>
      </c>
      <c r="AE17" s="38">
        <v>5098151</v>
      </c>
    </row>
    <row r="18" spans="2:31" x14ac:dyDescent="0.25">
      <c r="B18" s="29" t="s">
        <v>12</v>
      </c>
      <c r="C18" s="30" t="s">
        <v>13</v>
      </c>
      <c r="D18" s="31"/>
      <c r="E18" s="31"/>
      <c r="F18" s="31"/>
      <c r="G18" s="31">
        <v>1151</v>
      </c>
      <c r="H18" s="31">
        <v>4385</v>
      </c>
      <c r="I18" s="31"/>
      <c r="J18" s="31">
        <v>28015</v>
      </c>
      <c r="K18" s="31"/>
      <c r="L18" s="31">
        <v>499</v>
      </c>
      <c r="M18" s="32">
        <v>34050</v>
      </c>
      <c r="N18" s="31">
        <v>171523</v>
      </c>
      <c r="O18" s="31">
        <v>6070</v>
      </c>
      <c r="P18" s="31">
        <v>6309</v>
      </c>
      <c r="Q18" s="32">
        <v>183902</v>
      </c>
      <c r="R18" s="31">
        <v>5747</v>
      </c>
      <c r="S18" s="31"/>
      <c r="T18" s="31">
        <v>18873</v>
      </c>
      <c r="U18" s="31">
        <v>52451</v>
      </c>
      <c r="V18" s="31">
        <v>13073</v>
      </c>
      <c r="W18" s="31">
        <v>1740</v>
      </c>
      <c r="X18" s="31">
        <v>140</v>
      </c>
      <c r="Y18" s="31">
        <v>36109</v>
      </c>
      <c r="Z18" s="31">
        <v>29494</v>
      </c>
      <c r="AA18" s="31">
        <v>15557</v>
      </c>
      <c r="AB18" s="31">
        <v>38109</v>
      </c>
      <c r="AC18" s="31">
        <v>813</v>
      </c>
      <c r="AD18" s="32">
        <v>212106</v>
      </c>
      <c r="AE18" s="33">
        <v>430058</v>
      </c>
    </row>
    <row r="19" spans="2:31" x14ac:dyDescent="0.25">
      <c r="B19" s="29"/>
      <c r="C19" s="30" t="s">
        <v>14</v>
      </c>
      <c r="D19" s="31"/>
      <c r="E19" s="31"/>
      <c r="F19" s="31">
        <v>4309</v>
      </c>
      <c r="G19" s="31">
        <v>2041</v>
      </c>
      <c r="H19" s="31">
        <v>3213</v>
      </c>
      <c r="I19" s="31">
        <v>128</v>
      </c>
      <c r="J19" s="31">
        <v>7486</v>
      </c>
      <c r="K19" s="31"/>
      <c r="L19" s="31"/>
      <c r="M19" s="32">
        <v>17177</v>
      </c>
      <c r="N19" s="31">
        <v>46553</v>
      </c>
      <c r="O19" s="31">
        <v>16179</v>
      </c>
      <c r="P19" s="31">
        <v>4816</v>
      </c>
      <c r="Q19" s="32">
        <v>67548</v>
      </c>
      <c r="R19" s="31">
        <v>1288</v>
      </c>
      <c r="S19" s="31"/>
      <c r="T19" s="31">
        <v>1860</v>
      </c>
      <c r="U19" s="31">
        <v>48534</v>
      </c>
      <c r="V19" s="31">
        <v>5840</v>
      </c>
      <c r="W19" s="31">
        <v>2208</v>
      </c>
      <c r="X19" s="31"/>
      <c r="Y19" s="31">
        <v>25686</v>
      </c>
      <c r="Z19" s="31">
        <v>26441</v>
      </c>
      <c r="AA19" s="31">
        <v>11431</v>
      </c>
      <c r="AB19" s="31">
        <v>65784</v>
      </c>
      <c r="AC19" s="31"/>
      <c r="AD19" s="32">
        <v>189072</v>
      </c>
      <c r="AE19" s="33">
        <v>273797</v>
      </c>
    </row>
    <row r="20" spans="2:31" x14ac:dyDescent="0.25">
      <c r="B20" s="34"/>
      <c r="C20" s="30" t="s">
        <v>15</v>
      </c>
      <c r="D20" s="31"/>
      <c r="E20" s="31"/>
      <c r="F20" s="31">
        <v>153</v>
      </c>
      <c r="G20" s="31">
        <v>1298</v>
      </c>
      <c r="H20" s="31">
        <v>6532</v>
      </c>
      <c r="I20" s="31"/>
      <c r="J20" s="31">
        <v>11739</v>
      </c>
      <c r="K20" s="31"/>
      <c r="L20" s="31"/>
      <c r="M20" s="32">
        <v>19722</v>
      </c>
      <c r="N20" s="31">
        <v>529614</v>
      </c>
      <c r="O20" s="31">
        <v>20032</v>
      </c>
      <c r="P20" s="31">
        <v>9442</v>
      </c>
      <c r="Q20" s="32">
        <v>559088</v>
      </c>
      <c r="R20" s="31">
        <v>3955</v>
      </c>
      <c r="S20" s="31"/>
      <c r="T20" s="31">
        <v>3388</v>
      </c>
      <c r="U20" s="31">
        <v>65665</v>
      </c>
      <c r="V20" s="31">
        <v>9427</v>
      </c>
      <c r="W20" s="31">
        <v>12687</v>
      </c>
      <c r="X20" s="31">
        <v>500</v>
      </c>
      <c r="Y20" s="31">
        <v>55605</v>
      </c>
      <c r="Z20" s="31">
        <v>55615</v>
      </c>
      <c r="AA20" s="31">
        <v>17650</v>
      </c>
      <c r="AB20" s="31">
        <v>80061</v>
      </c>
      <c r="AC20" s="31">
        <v>393</v>
      </c>
      <c r="AD20" s="32">
        <v>304946</v>
      </c>
      <c r="AE20" s="33">
        <v>883756</v>
      </c>
    </row>
    <row r="21" spans="2:31" x14ac:dyDescent="0.25">
      <c r="B21" s="35" t="s">
        <v>16</v>
      </c>
      <c r="C21" s="36"/>
      <c r="D21" s="37"/>
      <c r="E21" s="37"/>
      <c r="F21" s="37">
        <v>4462</v>
      </c>
      <c r="G21" s="37">
        <v>4490</v>
      </c>
      <c r="H21" s="37">
        <v>14130</v>
      </c>
      <c r="I21" s="37">
        <v>128</v>
      </c>
      <c r="J21" s="37">
        <v>47240</v>
      </c>
      <c r="K21" s="37"/>
      <c r="L21" s="37">
        <v>499</v>
      </c>
      <c r="M21" s="37">
        <v>70949</v>
      </c>
      <c r="N21" s="37">
        <v>747690</v>
      </c>
      <c r="O21" s="37">
        <v>42281</v>
      </c>
      <c r="P21" s="37">
        <v>20567</v>
      </c>
      <c r="Q21" s="37">
        <v>810538</v>
      </c>
      <c r="R21" s="37">
        <v>10990</v>
      </c>
      <c r="S21" s="37"/>
      <c r="T21" s="37">
        <v>24121</v>
      </c>
      <c r="U21" s="37">
        <v>166650</v>
      </c>
      <c r="V21" s="37">
        <v>28340</v>
      </c>
      <c r="W21" s="37">
        <v>16635</v>
      </c>
      <c r="X21" s="37">
        <v>640</v>
      </c>
      <c r="Y21" s="37">
        <v>117400</v>
      </c>
      <c r="Z21" s="37">
        <v>111550</v>
      </c>
      <c r="AA21" s="37">
        <v>44638</v>
      </c>
      <c r="AB21" s="37">
        <v>183954</v>
      </c>
      <c r="AC21" s="37">
        <v>1206</v>
      </c>
      <c r="AD21" s="37">
        <v>706124</v>
      </c>
      <c r="AE21" s="38">
        <v>1587611</v>
      </c>
    </row>
    <row r="22" spans="2:31" x14ac:dyDescent="0.25">
      <c r="B22" s="34" t="s">
        <v>298</v>
      </c>
      <c r="C22" t="s">
        <v>298</v>
      </c>
      <c r="D22" s="31"/>
      <c r="E22" s="31"/>
      <c r="F22" s="31"/>
      <c r="G22" s="31">
        <v>475</v>
      </c>
      <c r="H22" s="31">
        <v>541</v>
      </c>
      <c r="I22" s="31">
        <v>96</v>
      </c>
      <c r="J22" s="31">
        <v>11941</v>
      </c>
      <c r="K22" s="31"/>
      <c r="L22" s="31">
        <v>260</v>
      </c>
      <c r="M22" s="32">
        <v>13313</v>
      </c>
      <c r="N22" s="31"/>
      <c r="O22" s="31">
        <v>25</v>
      </c>
      <c r="P22" s="31">
        <v>691</v>
      </c>
      <c r="Q22" s="32">
        <v>716</v>
      </c>
      <c r="R22" s="31"/>
      <c r="S22" s="31"/>
      <c r="T22" s="31">
        <v>9466</v>
      </c>
      <c r="U22" s="31"/>
      <c r="V22" s="31"/>
      <c r="W22" s="31"/>
      <c r="X22" s="31">
        <v>4860</v>
      </c>
      <c r="Y22" s="31">
        <v>3701</v>
      </c>
      <c r="Z22" s="31">
        <v>4563</v>
      </c>
      <c r="AA22" s="31"/>
      <c r="AB22" s="31"/>
      <c r="AC22" s="31"/>
      <c r="AD22" s="32">
        <v>22590</v>
      </c>
      <c r="AE22" s="33">
        <v>36619</v>
      </c>
    </row>
    <row r="23" spans="2:31" x14ac:dyDescent="0.25">
      <c r="B23" s="35" t="s">
        <v>306</v>
      </c>
      <c r="C23" s="36"/>
      <c r="D23" s="37"/>
      <c r="E23" s="37"/>
      <c r="F23" s="37"/>
      <c r="G23" s="37">
        <v>475</v>
      </c>
      <c r="H23" s="37">
        <v>541</v>
      </c>
      <c r="I23" s="37">
        <v>96</v>
      </c>
      <c r="J23" s="37">
        <v>11941</v>
      </c>
      <c r="K23" s="37"/>
      <c r="L23" s="37">
        <v>260</v>
      </c>
      <c r="M23" s="37">
        <v>13313</v>
      </c>
      <c r="N23" s="37"/>
      <c r="O23" s="37">
        <v>25</v>
      </c>
      <c r="P23" s="37">
        <v>691</v>
      </c>
      <c r="Q23" s="37">
        <v>716</v>
      </c>
      <c r="R23" s="37"/>
      <c r="S23" s="37"/>
      <c r="T23" s="37">
        <v>9466</v>
      </c>
      <c r="U23" s="37"/>
      <c r="V23" s="37"/>
      <c r="W23" s="37"/>
      <c r="X23" s="37">
        <v>4860</v>
      </c>
      <c r="Y23" s="37">
        <v>3701</v>
      </c>
      <c r="Z23" s="37">
        <v>4563</v>
      </c>
      <c r="AA23" s="37"/>
      <c r="AB23" s="37"/>
      <c r="AC23" s="37"/>
      <c r="AD23" s="37">
        <v>22590</v>
      </c>
      <c r="AE23" s="38">
        <v>36619</v>
      </c>
    </row>
    <row r="24" spans="2:31" x14ac:dyDescent="0.25">
      <c r="B24" s="34" t="s">
        <v>17</v>
      </c>
      <c r="C24" s="30" t="s">
        <v>17</v>
      </c>
      <c r="D24" s="31"/>
      <c r="E24" s="31">
        <v>5642</v>
      </c>
      <c r="F24" s="31"/>
      <c r="G24" s="31"/>
      <c r="H24" s="31"/>
      <c r="I24" s="31"/>
      <c r="J24" s="31"/>
      <c r="K24" s="31"/>
      <c r="L24" s="31"/>
      <c r="M24" s="32">
        <v>5642</v>
      </c>
      <c r="N24" s="31">
        <v>84411</v>
      </c>
      <c r="O24" s="31">
        <v>21942</v>
      </c>
      <c r="P24" s="31"/>
      <c r="Q24" s="32">
        <v>106353</v>
      </c>
      <c r="R24" s="31"/>
      <c r="S24" s="31"/>
      <c r="T24" s="31"/>
      <c r="U24" s="31">
        <v>17334</v>
      </c>
      <c r="V24" s="31"/>
      <c r="W24" s="31"/>
      <c r="X24" s="31"/>
      <c r="Y24" s="31">
        <v>143940</v>
      </c>
      <c r="Z24" s="31">
        <v>70668</v>
      </c>
      <c r="AA24" s="31">
        <v>19001</v>
      </c>
      <c r="AB24" s="31">
        <v>251884</v>
      </c>
      <c r="AC24" s="31">
        <v>4838</v>
      </c>
      <c r="AD24" s="32">
        <v>507665</v>
      </c>
      <c r="AE24" s="33">
        <v>619660</v>
      </c>
    </row>
    <row r="25" spans="2:31" x14ac:dyDescent="0.25">
      <c r="B25" s="35" t="s">
        <v>18</v>
      </c>
      <c r="C25" s="36"/>
      <c r="D25" s="37"/>
      <c r="E25" s="37">
        <v>5642</v>
      </c>
      <c r="F25" s="37"/>
      <c r="G25" s="37"/>
      <c r="H25" s="37"/>
      <c r="I25" s="37"/>
      <c r="J25" s="37"/>
      <c r="K25" s="37"/>
      <c r="L25" s="37"/>
      <c r="M25" s="37">
        <v>5642</v>
      </c>
      <c r="N25" s="37">
        <v>84411</v>
      </c>
      <c r="O25" s="37">
        <v>21942</v>
      </c>
      <c r="P25" s="37"/>
      <c r="Q25" s="37">
        <v>106353</v>
      </c>
      <c r="R25" s="37"/>
      <c r="S25" s="37"/>
      <c r="T25" s="37"/>
      <c r="U25" s="37">
        <v>17334</v>
      </c>
      <c r="V25" s="37"/>
      <c r="W25" s="37"/>
      <c r="X25" s="37"/>
      <c r="Y25" s="37">
        <v>143940</v>
      </c>
      <c r="Z25" s="37">
        <v>70668</v>
      </c>
      <c r="AA25" s="37">
        <v>19001</v>
      </c>
      <c r="AB25" s="37">
        <v>251884</v>
      </c>
      <c r="AC25" s="37">
        <v>4838</v>
      </c>
      <c r="AD25" s="37">
        <v>507665</v>
      </c>
      <c r="AE25" s="38">
        <v>619660</v>
      </c>
    </row>
    <row r="26" spans="2:31" x14ac:dyDescent="0.25">
      <c r="B26" s="29" t="s">
        <v>19</v>
      </c>
      <c r="C26" s="30" t="s">
        <v>20</v>
      </c>
      <c r="D26" s="31">
        <v>318</v>
      </c>
      <c r="E26" s="31"/>
      <c r="F26" s="31"/>
      <c r="G26" s="31">
        <v>181</v>
      </c>
      <c r="H26" s="31"/>
      <c r="I26" s="31">
        <v>59</v>
      </c>
      <c r="J26" s="31">
        <v>7179</v>
      </c>
      <c r="K26" s="31">
        <v>379</v>
      </c>
      <c r="L26" s="31"/>
      <c r="M26" s="32">
        <v>8116</v>
      </c>
      <c r="N26" s="31">
        <v>174319</v>
      </c>
      <c r="O26" s="31">
        <v>4189</v>
      </c>
      <c r="P26" s="31">
        <v>2529</v>
      </c>
      <c r="Q26" s="32">
        <v>181037</v>
      </c>
      <c r="R26" s="31">
        <v>5340</v>
      </c>
      <c r="S26" s="31"/>
      <c r="T26" s="31">
        <v>891</v>
      </c>
      <c r="U26" s="31">
        <v>1228</v>
      </c>
      <c r="V26" s="31">
        <v>6684</v>
      </c>
      <c r="W26" s="31">
        <v>18078</v>
      </c>
      <c r="X26" s="31"/>
      <c r="Y26" s="31">
        <v>89018</v>
      </c>
      <c r="Z26" s="31">
        <v>32923</v>
      </c>
      <c r="AA26" s="31">
        <v>37810</v>
      </c>
      <c r="AB26" s="31">
        <v>185505</v>
      </c>
      <c r="AC26" s="45">
        <v>41</v>
      </c>
      <c r="AD26" s="32">
        <v>377518</v>
      </c>
      <c r="AE26" s="33">
        <v>566671</v>
      </c>
    </row>
    <row r="27" spans="2:31" x14ac:dyDescent="0.25">
      <c r="B27" s="29"/>
      <c r="C27" s="30" t="s">
        <v>21</v>
      </c>
      <c r="D27" s="31"/>
      <c r="E27" s="31"/>
      <c r="F27" s="31">
        <v>1306</v>
      </c>
      <c r="G27" s="31">
        <v>16</v>
      </c>
      <c r="H27" s="31">
        <v>171</v>
      </c>
      <c r="I27" s="31"/>
      <c r="J27" s="31">
        <v>7416</v>
      </c>
      <c r="K27" s="31">
        <v>16</v>
      </c>
      <c r="L27" s="31"/>
      <c r="M27" s="32">
        <v>8925</v>
      </c>
      <c r="N27" s="31">
        <v>75991</v>
      </c>
      <c r="O27" s="31">
        <v>2999</v>
      </c>
      <c r="P27" s="31">
        <v>1166</v>
      </c>
      <c r="Q27" s="32">
        <v>80156</v>
      </c>
      <c r="R27" s="31">
        <v>1777</v>
      </c>
      <c r="S27" s="31">
        <v>35</v>
      </c>
      <c r="T27" s="31">
        <v>1458</v>
      </c>
      <c r="U27" s="31">
        <v>1324</v>
      </c>
      <c r="V27" s="31">
        <v>4374</v>
      </c>
      <c r="W27" s="31">
        <v>4438</v>
      </c>
      <c r="X27" s="31"/>
      <c r="Y27" s="31">
        <v>18028</v>
      </c>
      <c r="Z27" s="31">
        <v>10653</v>
      </c>
      <c r="AA27" s="31">
        <v>8753</v>
      </c>
      <c r="AB27" s="31">
        <v>176650</v>
      </c>
      <c r="AC27" s="31">
        <v>511</v>
      </c>
      <c r="AD27" s="32">
        <v>228001</v>
      </c>
      <c r="AE27" s="33">
        <v>317082</v>
      </c>
    </row>
    <row r="28" spans="2:31" x14ac:dyDescent="0.25">
      <c r="B28" s="34"/>
      <c r="C28" s="30" t="s">
        <v>22</v>
      </c>
      <c r="D28" s="31">
        <v>14</v>
      </c>
      <c r="E28" s="31"/>
      <c r="F28" s="31">
        <v>815</v>
      </c>
      <c r="G28" s="31">
        <v>786</v>
      </c>
      <c r="H28" s="31">
        <v>429</v>
      </c>
      <c r="I28" s="31">
        <v>67</v>
      </c>
      <c r="J28" s="31">
        <v>14505</v>
      </c>
      <c r="K28" s="31">
        <v>639</v>
      </c>
      <c r="L28" s="31"/>
      <c r="M28" s="32">
        <v>17255</v>
      </c>
      <c r="N28" s="31">
        <v>160247</v>
      </c>
      <c r="O28" s="31">
        <v>7455</v>
      </c>
      <c r="P28" s="31">
        <v>3372</v>
      </c>
      <c r="Q28" s="32">
        <v>171074</v>
      </c>
      <c r="R28" s="31">
        <v>31817</v>
      </c>
      <c r="S28" s="31">
        <v>1744</v>
      </c>
      <c r="T28" s="31">
        <v>1329</v>
      </c>
      <c r="U28" s="31">
        <v>759</v>
      </c>
      <c r="V28" s="31">
        <v>27565</v>
      </c>
      <c r="W28" s="31">
        <v>16372</v>
      </c>
      <c r="X28" s="31"/>
      <c r="Y28" s="31">
        <v>56938</v>
      </c>
      <c r="Z28" s="31">
        <v>30790</v>
      </c>
      <c r="AA28" s="31">
        <v>9059</v>
      </c>
      <c r="AB28" s="31">
        <v>177366</v>
      </c>
      <c r="AC28" s="31">
        <v>3578</v>
      </c>
      <c r="AD28" s="32">
        <v>357317</v>
      </c>
      <c r="AE28" s="33">
        <v>545646</v>
      </c>
    </row>
    <row r="29" spans="2:31" x14ac:dyDescent="0.25">
      <c r="B29" s="35" t="s">
        <v>23</v>
      </c>
      <c r="C29" s="36"/>
      <c r="D29" s="37">
        <v>332</v>
      </c>
      <c r="E29" s="37"/>
      <c r="F29" s="37">
        <v>2121</v>
      </c>
      <c r="G29" s="37">
        <v>983</v>
      </c>
      <c r="H29" s="37">
        <v>600</v>
      </c>
      <c r="I29" s="37">
        <v>126</v>
      </c>
      <c r="J29" s="37">
        <v>29100</v>
      </c>
      <c r="K29" s="37">
        <v>1034</v>
      </c>
      <c r="L29" s="37"/>
      <c r="M29" s="37">
        <v>34296</v>
      </c>
      <c r="N29" s="37">
        <v>410557</v>
      </c>
      <c r="O29" s="37">
        <v>14643</v>
      </c>
      <c r="P29" s="37">
        <v>7067</v>
      </c>
      <c r="Q29" s="37">
        <v>432267</v>
      </c>
      <c r="R29" s="37">
        <v>38934</v>
      </c>
      <c r="S29" s="37">
        <v>1779</v>
      </c>
      <c r="T29" s="37">
        <v>3678</v>
      </c>
      <c r="U29" s="37">
        <v>3311</v>
      </c>
      <c r="V29" s="37">
        <v>38623</v>
      </c>
      <c r="W29" s="37">
        <v>38888</v>
      </c>
      <c r="X29" s="37"/>
      <c r="Y29" s="37">
        <v>163984</v>
      </c>
      <c r="Z29" s="37">
        <v>74366</v>
      </c>
      <c r="AA29" s="37">
        <v>55622</v>
      </c>
      <c r="AB29" s="37">
        <v>539521</v>
      </c>
      <c r="AC29" s="37">
        <f>AC26+AC27+AC28</f>
        <v>4130</v>
      </c>
      <c r="AD29" s="37">
        <v>962836</v>
      </c>
      <c r="AE29" s="38">
        <v>1429399</v>
      </c>
    </row>
    <row r="30" spans="2:31" x14ac:dyDescent="0.25">
      <c r="B30" s="29" t="s">
        <v>28</v>
      </c>
      <c r="C30" s="30" t="s">
        <v>29</v>
      </c>
      <c r="D30" s="31"/>
      <c r="E30" s="31"/>
      <c r="F30" s="31">
        <v>168</v>
      </c>
      <c r="G30" s="31">
        <v>1033</v>
      </c>
      <c r="H30" s="31">
        <v>464</v>
      </c>
      <c r="I30" s="31">
        <v>269</v>
      </c>
      <c r="J30" s="31">
        <v>5783</v>
      </c>
      <c r="K30" s="31">
        <v>141</v>
      </c>
      <c r="L30" s="31"/>
      <c r="M30" s="32">
        <v>7858</v>
      </c>
      <c r="N30" s="31">
        <v>17861</v>
      </c>
      <c r="O30" s="31">
        <v>4225</v>
      </c>
      <c r="P30" s="31">
        <v>3273</v>
      </c>
      <c r="Q30" s="32">
        <v>25359</v>
      </c>
      <c r="R30" s="31">
        <v>1053</v>
      </c>
      <c r="S30" s="31"/>
      <c r="T30" s="31">
        <v>993</v>
      </c>
      <c r="U30" s="31">
        <v>7561</v>
      </c>
      <c r="V30" s="31">
        <v>1374</v>
      </c>
      <c r="W30" s="31"/>
      <c r="X30" s="31">
        <v>623</v>
      </c>
      <c r="Y30" s="31">
        <v>22565</v>
      </c>
      <c r="Z30" s="31">
        <v>15169</v>
      </c>
      <c r="AA30" s="31">
        <v>3410</v>
      </c>
      <c r="AB30" s="31">
        <v>14858</v>
      </c>
      <c r="AC30" s="31"/>
      <c r="AD30" s="32">
        <v>67606</v>
      </c>
      <c r="AE30" s="33">
        <v>100823</v>
      </c>
    </row>
    <row r="31" spans="2:31" x14ac:dyDescent="0.25">
      <c r="B31" s="29"/>
      <c r="C31" s="30" t="s">
        <v>30</v>
      </c>
      <c r="D31" s="31"/>
      <c r="E31" s="31"/>
      <c r="F31" s="31">
        <v>11</v>
      </c>
      <c r="G31" s="31">
        <v>1151</v>
      </c>
      <c r="H31" s="31">
        <v>8231</v>
      </c>
      <c r="I31" s="31">
        <v>381</v>
      </c>
      <c r="J31" s="31">
        <v>7838</v>
      </c>
      <c r="K31" s="31">
        <v>2</v>
      </c>
      <c r="L31" s="31"/>
      <c r="M31" s="32">
        <v>17614</v>
      </c>
      <c r="N31" s="31">
        <v>47265</v>
      </c>
      <c r="O31" s="31">
        <v>8034</v>
      </c>
      <c r="P31" s="31">
        <v>3129</v>
      </c>
      <c r="Q31" s="32">
        <v>58428</v>
      </c>
      <c r="R31" s="31">
        <v>1553</v>
      </c>
      <c r="S31" s="31"/>
      <c r="T31" s="31">
        <v>15767</v>
      </c>
      <c r="U31" s="31">
        <v>155481</v>
      </c>
      <c r="V31" s="31">
        <v>4409</v>
      </c>
      <c r="W31" s="31"/>
      <c r="X31" s="31">
        <v>330</v>
      </c>
      <c r="Y31" s="31">
        <v>25134</v>
      </c>
      <c r="Z31" s="31">
        <v>52315</v>
      </c>
      <c r="AA31" s="31">
        <v>4381</v>
      </c>
      <c r="AB31" s="31">
        <v>17353</v>
      </c>
      <c r="AC31" s="31"/>
      <c r="AD31" s="32">
        <v>276723</v>
      </c>
      <c r="AE31" s="33">
        <v>352765</v>
      </c>
    </row>
    <row r="32" spans="2:31" x14ac:dyDescent="0.25">
      <c r="B32" s="29"/>
      <c r="C32" s="30" t="s">
        <v>31</v>
      </c>
      <c r="D32" s="31"/>
      <c r="E32" s="31"/>
      <c r="F32" s="31">
        <v>1</v>
      </c>
      <c r="G32" s="31">
        <v>440</v>
      </c>
      <c r="H32" s="31">
        <v>2101</v>
      </c>
      <c r="I32" s="31">
        <v>26</v>
      </c>
      <c r="J32" s="31">
        <v>4446</v>
      </c>
      <c r="K32" s="31">
        <v>4</v>
      </c>
      <c r="L32" s="31">
        <v>204</v>
      </c>
      <c r="M32" s="32">
        <v>7222</v>
      </c>
      <c r="N32" s="31">
        <v>21245</v>
      </c>
      <c r="O32" s="31">
        <v>7388</v>
      </c>
      <c r="P32" s="31">
        <v>4695</v>
      </c>
      <c r="Q32" s="32">
        <v>33328</v>
      </c>
      <c r="R32" s="31">
        <v>1555</v>
      </c>
      <c r="S32" s="31"/>
      <c r="T32" s="31">
        <v>2072</v>
      </c>
      <c r="U32" s="31">
        <v>92485</v>
      </c>
      <c r="V32" s="31">
        <v>7314</v>
      </c>
      <c r="W32" s="31"/>
      <c r="X32" s="31">
        <v>34</v>
      </c>
      <c r="Y32" s="31">
        <v>7193</v>
      </c>
      <c r="Z32" s="31">
        <v>17031</v>
      </c>
      <c r="AA32" s="31">
        <v>1258</v>
      </c>
      <c r="AB32" s="31">
        <v>1149</v>
      </c>
      <c r="AC32" s="31"/>
      <c r="AD32" s="32">
        <v>130091</v>
      </c>
      <c r="AE32" s="33">
        <v>170641</v>
      </c>
    </row>
    <row r="33" spans="2:31" x14ac:dyDescent="0.25">
      <c r="B33" s="29"/>
      <c r="C33" s="30" t="s">
        <v>32</v>
      </c>
      <c r="D33" s="31"/>
      <c r="E33" s="31"/>
      <c r="F33" s="31">
        <v>6</v>
      </c>
      <c r="G33" s="31">
        <v>840</v>
      </c>
      <c r="H33" s="31">
        <v>1123</v>
      </c>
      <c r="I33" s="31">
        <v>84</v>
      </c>
      <c r="J33" s="31">
        <v>1547</v>
      </c>
      <c r="K33" s="31"/>
      <c r="L33" s="31">
        <v>23</v>
      </c>
      <c r="M33" s="32">
        <v>3623</v>
      </c>
      <c r="N33" s="31">
        <v>30516</v>
      </c>
      <c r="O33" s="31">
        <v>2611</v>
      </c>
      <c r="P33" s="31">
        <v>1062</v>
      </c>
      <c r="Q33" s="32">
        <v>34189</v>
      </c>
      <c r="R33" s="31">
        <v>707</v>
      </c>
      <c r="S33" s="31"/>
      <c r="T33" s="31">
        <v>4440</v>
      </c>
      <c r="U33" s="31">
        <v>69223</v>
      </c>
      <c r="V33" s="31">
        <v>2694</v>
      </c>
      <c r="W33" s="31">
        <v>90</v>
      </c>
      <c r="X33" s="31">
        <v>189</v>
      </c>
      <c r="Y33" s="31">
        <v>14111</v>
      </c>
      <c r="Z33" s="31">
        <v>15267</v>
      </c>
      <c r="AA33" s="31">
        <v>2007</v>
      </c>
      <c r="AB33" s="31">
        <v>1473</v>
      </c>
      <c r="AC33" s="31"/>
      <c r="AD33" s="32">
        <v>110201</v>
      </c>
      <c r="AE33" s="33">
        <v>148013</v>
      </c>
    </row>
    <row r="34" spans="2:31" x14ac:dyDescent="0.25">
      <c r="B34" s="29"/>
      <c r="C34" s="30" t="s">
        <v>33</v>
      </c>
      <c r="D34" s="31"/>
      <c r="E34" s="31"/>
      <c r="F34" s="31">
        <v>4</v>
      </c>
      <c r="G34" s="31">
        <v>611</v>
      </c>
      <c r="H34" s="31">
        <v>623</v>
      </c>
      <c r="I34" s="31">
        <v>209</v>
      </c>
      <c r="J34" s="31">
        <v>9395</v>
      </c>
      <c r="K34" s="31">
        <v>128</v>
      </c>
      <c r="L34" s="31"/>
      <c r="M34" s="32">
        <v>10970</v>
      </c>
      <c r="N34" s="31">
        <v>15433</v>
      </c>
      <c r="O34" s="31">
        <v>9909</v>
      </c>
      <c r="P34" s="31">
        <v>9647</v>
      </c>
      <c r="Q34" s="32">
        <v>34989</v>
      </c>
      <c r="R34" s="31">
        <v>4108</v>
      </c>
      <c r="S34" s="31"/>
      <c r="T34" s="31">
        <v>2704</v>
      </c>
      <c r="U34" s="31">
        <v>7821</v>
      </c>
      <c r="V34" s="31">
        <v>1451</v>
      </c>
      <c r="W34" s="31"/>
      <c r="X34" s="31">
        <v>970</v>
      </c>
      <c r="Y34" s="31">
        <v>48306</v>
      </c>
      <c r="Z34" s="31">
        <v>11610</v>
      </c>
      <c r="AA34" s="31">
        <v>10345</v>
      </c>
      <c r="AB34" s="31">
        <v>14641</v>
      </c>
      <c r="AC34" s="31"/>
      <c r="AD34" s="32">
        <v>101956</v>
      </c>
      <c r="AE34" s="33">
        <v>147915</v>
      </c>
    </row>
    <row r="35" spans="2:31" x14ac:dyDescent="0.25">
      <c r="B35" s="29"/>
      <c r="C35" s="30" t="s">
        <v>34</v>
      </c>
      <c r="D35" s="31"/>
      <c r="E35" s="31"/>
      <c r="F35" s="31"/>
      <c r="G35" s="31">
        <v>166</v>
      </c>
      <c r="H35" s="31">
        <v>1411</v>
      </c>
      <c r="I35" s="31">
        <v>92</v>
      </c>
      <c r="J35" s="31">
        <v>2156</v>
      </c>
      <c r="K35" s="31">
        <v>17</v>
      </c>
      <c r="L35" s="31"/>
      <c r="M35" s="32">
        <v>3842</v>
      </c>
      <c r="N35" s="31">
        <v>26327</v>
      </c>
      <c r="O35" s="31">
        <v>3720</v>
      </c>
      <c r="P35" s="31">
        <v>1483</v>
      </c>
      <c r="Q35" s="32">
        <v>31530</v>
      </c>
      <c r="R35" s="31">
        <v>10713</v>
      </c>
      <c r="S35" s="31"/>
      <c r="T35" s="31">
        <v>1114</v>
      </c>
      <c r="U35" s="31">
        <v>11489</v>
      </c>
      <c r="V35" s="31">
        <v>433</v>
      </c>
      <c r="W35" s="31"/>
      <c r="X35" s="31">
        <v>50</v>
      </c>
      <c r="Y35" s="31">
        <v>12900</v>
      </c>
      <c r="Z35" s="31">
        <v>14508</v>
      </c>
      <c r="AA35" s="31">
        <v>3192</v>
      </c>
      <c r="AB35" s="31">
        <v>7477</v>
      </c>
      <c r="AC35" s="31"/>
      <c r="AD35" s="32">
        <v>61876</v>
      </c>
      <c r="AE35" s="33">
        <v>97248</v>
      </c>
    </row>
    <row r="36" spans="2:31" x14ac:dyDescent="0.25">
      <c r="B36" s="29"/>
      <c r="C36" s="30" t="s">
        <v>35</v>
      </c>
      <c r="D36" s="31"/>
      <c r="E36" s="31"/>
      <c r="F36" s="31"/>
      <c r="G36" s="31">
        <v>4675</v>
      </c>
      <c r="H36" s="31">
        <v>6462</v>
      </c>
      <c r="I36" s="31">
        <v>50</v>
      </c>
      <c r="J36" s="31">
        <v>3550</v>
      </c>
      <c r="K36" s="31"/>
      <c r="L36" s="31"/>
      <c r="M36" s="32">
        <v>14737</v>
      </c>
      <c r="N36" s="31">
        <v>8135</v>
      </c>
      <c r="O36" s="31">
        <v>12672</v>
      </c>
      <c r="P36" s="31">
        <v>2410</v>
      </c>
      <c r="Q36" s="32">
        <v>23217</v>
      </c>
      <c r="R36" s="31">
        <v>139</v>
      </c>
      <c r="S36" s="31"/>
      <c r="T36" s="31">
        <v>5903</v>
      </c>
      <c r="U36" s="31">
        <v>68893</v>
      </c>
      <c r="V36" s="31">
        <v>543</v>
      </c>
      <c r="W36" s="31"/>
      <c r="X36" s="31"/>
      <c r="Y36" s="31">
        <v>8053</v>
      </c>
      <c r="Z36" s="31">
        <v>21435</v>
      </c>
      <c r="AA36" s="31">
        <v>3639</v>
      </c>
      <c r="AB36" s="31">
        <v>24171</v>
      </c>
      <c r="AC36" s="31"/>
      <c r="AD36" s="32">
        <v>132776</v>
      </c>
      <c r="AE36" s="33">
        <v>170730</v>
      </c>
    </row>
    <row r="37" spans="2:31" x14ac:dyDescent="0.25">
      <c r="B37" s="29"/>
      <c r="C37" s="30" t="s">
        <v>36</v>
      </c>
      <c r="D37" s="31"/>
      <c r="E37" s="31"/>
      <c r="F37" s="31"/>
      <c r="G37" s="31">
        <v>100</v>
      </c>
      <c r="H37" s="31">
        <v>300</v>
      </c>
      <c r="I37" s="31">
        <v>13</v>
      </c>
      <c r="J37" s="31">
        <v>1052</v>
      </c>
      <c r="K37" s="31">
        <v>94</v>
      </c>
      <c r="L37" s="31"/>
      <c r="M37" s="32">
        <v>1559</v>
      </c>
      <c r="N37" s="31">
        <v>86439</v>
      </c>
      <c r="O37" s="31">
        <v>6017</v>
      </c>
      <c r="P37" s="31">
        <v>1344</v>
      </c>
      <c r="Q37" s="32">
        <v>93800</v>
      </c>
      <c r="R37" s="31">
        <v>1118</v>
      </c>
      <c r="S37" s="31"/>
      <c r="T37" s="31">
        <v>768</v>
      </c>
      <c r="U37" s="31">
        <v>15784</v>
      </c>
      <c r="V37" s="31">
        <v>1398</v>
      </c>
      <c r="W37" s="31">
        <v>12</v>
      </c>
      <c r="X37" s="31"/>
      <c r="Y37" s="31">
        <v>37861</v>
      </c>
      <c r="Z37" s="31">
        <v>12116</v>
      </c>
      <c r="AA37" s="31">
        <v>3137</v>
      </c>
      <c r="AB37" s="31">
        <v>5126</v>
      </c>
      <c r="AC37" s="31"/>
      <c r="AD37" s="32">
        <v>77320</v>
      </c>
      <c r="AE37" s="33">
        <v>172679</v>
      </c>
    </row>
    <row r="38" spans="2:31" x14ac:dyDescent="0.25">
      <c r="B38" s="34"/>
      <c r="C38" s="30" t="s">
        <v>37</v>
      </c>
      <c r="D38" s="31"/>
      <c r="E38" s="31"/>
      <c r="F38" s="31">
        <v>7</v>
      </c>
      <c r="G38" s="31">
        <v>1043</v>
      </c>
      <c r="H38" s="31">
        <v>872</v>
      </c>
      <c r="I38" s="31">
        <v>36</v>
      </c>
      <c r="J38" s="31">
        <v>4746</v>
      </c>
      <c r="K38" s="31"/>
      <c r="L38" s="31"/>
      <c r="M38" s="32">
        <v>6704</v>
      </c>
      <c r="N38" s="31">
        <v>42809</v>
      </c>
      <c r="O38" s="31">
        <v>10500</v>
      </c>
      <c r="P38" s="31">
        <v>4023</v>
      </c>
      <c r="Q38" s="32">
        <v>57332</v>
      </c>
      <c r="R38" s="31">
        <v>2218</v>
      </c>
      <c r="S38" s="31"/>
      <c r="T38" s="31">
        <v>1601</v>
      </c>
      <c r="U38" s="31">
        <v>30731</v>
      </c>
      <c r="V38" s="31">
        <v>626</v>
      </c>
      <c r="W38" s="31">
        <v>47</v>
      </c>
      <c r="X38" s="31">
        <v>140</v>
      </c>
      <c r="Y38" s="31">
        <v>19450</v>
      </c>
      <c r="Z38" s="31">
        <v>16580</v>
      </c>
      <c r="AA38" s="31">
        <v>5548</v>
      </c>
      <c r="AB38" s="31">
        <v>4610</v>
      </c>
      <c r="AC38" s="31"/>
      <c r="AD38" s="32">
        <v>81551</v>
      </c>
      <c r="AE38" s="33">
        <v>145587</v>
      </c>
    </row>
    <row r="39" spans="2:31" x14ac:dyDescent="0.25">
      <c r="B39" s="35" t="s">
        <v>38</v>
      </c>
      <c r="C39" s="36"/>
      <c r="D39" s="37"/>
      <c r="E39" s="37"/>
      <c r="F39" s="37">
        <v>197</v>
      </c>
      <c r="G39" s="37">
        <v>10059</v>
      </c>
      <c r="H39" s="37">
        <v>21587</v>
      </c>
      <c r="I39" s="37">
        <v>1160</v>
      </c>
      <c r="J39" s="37">
        <v>40513</v>
      </c>
      <c r="K39" s="37">
        <v>386</v>
      </c>
      <c r="L39" s="37">
        <v>227</v>
      </c>
      <c r="M39" s="37">
        <v>74129</v>
      </c>
      <c r="N39" s="37">
        <v>296030</v>
      </c>
      <c r="O39" s="37">
        <v>65076</v>
      </c>
      <c r="P39" s="37">
        <v>31066</v>
      </c>
      <c r="Q39" s="37">
        <v>392172</v>
      </c>
      <c r="R39" s="37">
        <v>23164</v>
      </c>
      <c r="S39" s="37"/>
      <c r="T39" s="37">
        <v>35362</v>
      </c>
      <c r="U39" s="37">
        <v>459468</v>
      </c>
      <c r="V39" s="37">
        <v>20242</v>
      </c>
      <c r="W39" s="37">
        <v>149</v>
      </c>
      <c r="X39" s="37">
        <v>2336</v>
      </c>
      <c r="Y39" s="37">
        <v>195573</v>
      </c>
      <c r="Z39" s="37">
        <v>176031</v>
      </c>
      <c r="AA39" s="37">
        <v>36917</v>
      </c>
      <c r="AB39" s="37">
        <v>90858</v>
      </c>
      <c r="AC39" s="37"/>
      <c r="AD39" s="37">
        <v>1040100</v>
      </c>
      <c r="AE39" s="38">
        <v>1506401</v>
      </c>
    </row>
    <row r="40" spans="2:31" x14ac:dyDescent="0.25">
      <c r="B40" s="29" t="s">
        <v>39</v>
      </c>
      <c r="C40" s="30" t="s">
        <v>40</v>
      </c>
      <c r="D40" s="31"/>
      <c r="E40" s="31"/>
      <c r="F40" s="31">
        <v>579</v>
      </c>
      <c r="G40" s="31">
        <v>1544</v>
      </c>
      <c r="H40" s="31">
        <v>24</v>
      </c>
      <c r="I40" s="31">
        <v>104</v>
      </c>
      <c r="J40" s="31">
        <v>7820</v>
      </c>
      <c r="K40" s="31">
        <v>369</v>
      </c>
      <c r="L40" s="31"/>
      <c r="M40" s="32">
        <v>10440</v>
      </c>
      <c r="N40" s="31">
        <v>256528</v>
      </c>
      <c r="O40" s="31">
        <v>9479</v>
      </c>
      <c r="P40" s="31">
        <v>5510</v>
      </c>
      <c r="Q40" s="32">
        <v>271517</v>
      </c>
      <c r="R40" s="31">
        <v>1852</v>
      </c>
      <c r="S40" s="31"/>
      <c r="T40" s="31">
        <v>172</v>
      </c>
      <c r="U40" s="31">
        <v>6535</v>
      </c>
      <c r="V40" s="31">
        <v>11654</v>
      </c>
      <c r="W40" s="31">
        <v>1935</v>
      </c>
      <c r="X40" s="31">
        <v>456</v>
      </c>
      <c r="Y40" s="31">
        <v>54160</v>
      </c>
      <c r="Z40" s="31">
        <v>159993</v>
      </c>
      <c r="AA40" s="31">
        <v>12361</v>
      </c>
      <c r="AB40" s="31">
        <v>20363</v>
      </c>
      <c r="AC40" s="31"/>
      <c r="AD40" s="32">
        <v>269481</v>
      </c>
      <c r="AE40" s="33">
        <v>551438</v>
      </c>
    </row>
    <row r="41" spans="2:31" x14ac:dyDescent="0.25">
      <c r="B41" s="29"/>
      <c r="C41" s="30" t="s">
        <v>41</v>
      </c>
      <c r="D41" s="31"/>
      <c r="E41" s="31"/>
      <c r="F41" s="31">
        <v>76</v>
      </c>
      <c r="G41" s="31">
        <v>9527</v>
      </c>
      <c r="H41" s="31">
        <v>255</v>
      </c>
      <c r="I41" s="31">
        <v>305</v>
      </c>
      <c r="J41" s="31">
        <v>6841</v>
      </c>
      <c r="K41" s="31">
        <v>430</v>
      </c>
      <c r="L41" s="31"/>
      <c r="M41" s="32">
        <v>17434</v>
      </c>
      <c r="N41" s="31">
        <v>94931</v>
      </c>
      <c r="O41" s="31">
        <v>5596</v>
      </c>
      <c r="P41" s="31">
        <v>4556</v>
      </c>
      <c r="Q41" s="32">
        <v>105083</v>
      </c>
      <c r="R41" s="31">
        <v>2850</v>
      </c>
      <c r="S41" s="31"/>
      <c r="T41" s="31"/>
      <c r="U41" s="31">
        <v>1182</v>
      </c>
      <c r="V41" s="31">
        <v>20242</v>
      </c>
      <c r="W41" s="31">
        <v>927</v>
      </c>
      <c r="X41" s="31">
        <v>92</v>
      </c>
      <c r="Y41" s="31">
        <v>38721</v>
      </c>
      <c r="Z41" s="31">
        <v>197450</v>
      </c>
      <c r="AA41" s="31">
        <v>17041</v>
      </c>
      <c r="AB41" s="31">
        <v>26165</v>
      </c>
      <c r="AC41" s="31"/>
      <c r="AD41" s="32">
        <v>304670</v>
      </c>
      <c r="AE41" s="33">
        <v>427187</v>
      </c>
    </row>
    <row r="42" spans="2:31" x14ac:dyDescent="0.25">
      <c r="B42" s="29"/>
      <c r="C42" s="30" t="s">
        <v>42</v>
      </c>
      <c r="D42" s="31"/>
      <c r="E42" s="31"/>
      <c r="F42" s="31">
        <v>150</v>
      </c>
      <c r="G42" s="31">
        <v>4202</v>
      </c>
      <c r="H42" s="31">
        <v>3030</v>
      </c>
      <c r="I42" s="31">
        <v>3055</v>
      </c>
      <c r="J42" s="31">
        <v>12798</v>
      </c>
      <c r="K42" s="31">
        <v>817</v>
      </c>
      <c r="L42" s="31"/>
      <c r="M42" s="32">
        <v>24052</v>
      </c>
      <c r="N42" s="31">
        <v>392840</v>
      </c>
      <c r="O42" s="31">
        <v>14733</v>
      </c>
      <c r="P42" s="31">
        <v>4767</v>
      </c>
      <c r="Q42" s="32">
        <v>412340</v>
      </c>
      <c r="R42" s="31">
        <v>341</v>
      </c>
      <c r="S42" s="31"/>
      <c r="T42" s="31">
        <v>381</v>
      </c>
      <c r="U42" s="31">
        <v>19760</v>
      </c>
      <c r="V42" s="31">
        <v>7352</v>
      </c>
      <c r="W42" s="31">
        <v>11866</v>
      </c>
      <c r="X42" s="31">
        <v>4764</v>
      </c>
      <c r="Y42" s="31">
        <v>62220</v>
      </c>
      <c r="Z42" s="31">
        <v>60761</v>
      </c>
      <c r="AA42" s="31">
        <v>15630</v>
      </c>
      <c r="AB42" s="31">
        <v>68056</v>
      </c>
      <c r="AC42" s="31"/>
      <c r="AD42" s="32">
        <v>251131</v>
      </c>
      <c r="AE42" s="33">
        <v>687523</v>
      </c>
    </row>
    <row r="43" spans="2:31" x14ac:dyDescent="0.25">
      <c r="B43" s="29"/>
      <c r="C43" s="30" t="s">
        <v>43</v>
      </c>
      <c r="D43" s="31"/>
      <c r="E43" s="31"/>
      <c r="F43" s="31">
        <v>136</v>
      </c>
      <c r="G43" s="31">
        <v>6384</v>
      </c>
      <c r="H43" s="31">
        <v>6475</v>
      </c>
      <c r="I43" s="31">
        <v>1219</v>
      </c>
      <c r="J43" s="31">
        <v>11962</v>
      </c>
      <c r="K43" s="31">
        <v>296</v>
      </c>
      <c r="L43" s="31"/>
      <c r="M43" s="32">
        <v>26472</v>
      </c>
      <c r="N43" s="31">
        <v>111839</v>
      </c>
      <c r="O43" s="31">
        <v>13970</v>
      </c>
      <c r="P43" s="31">
        <v>5855</v>
      </c>
      <c r="Q43" s="32">
        <v>131664</v>
      </c>
      <c r="R43" s="31">
        <v>1198</v>
      </c>
      <c r="S43" s="31"/>
      <c r="T43" s="31">
        <v>2603</v>
      </c>
      <c r="U43" s="31">
        <v>82219</v>
      </c>
      <c r="V43" s="31">
        <v>6429</v>
      </c>
      <c r="W43" s="31">
        <v>1680</v>
      </c>
      <c r="X43" s="31">
        <v>921</v>
      </c>
      <c r="Y43" s="31">
        <v>75187</v>
      </c>
      <c r="Z43" s="31">
        <v>56761</v>
      </c>
      <c r="AA43" s="31">
        <v>17953</v>
      </c>
      <c r="AB43" s="31">
        <v>84011</v>
      </c>
      <c r="AC43" s="31"/>
      <c r="AD43" s="32">
        <v>328962</v>
      </c>
      <c r="AE43" s="33">
        <v>487098</v>
      </c>
    </row>
    <row r="44" spans="2:31" x14ac:dyDescent="0.25">
      <c r="B44" s="34"/>
      <c r="C44" s="30" t="s">
        <v>44</v>
      </c>
      <c r="D44" s="31"/>
      <c r="E44" s="31"/>
      <c r="F44" s="31">
        <v>1</v>
      </c>
      <c r="G44" s="31">
        <v>17183</v>
      </c>
      <c r="H44" s="31">
        <v>1704</v>
      </c>
      <c r="I44" s="31">
        <v>2116</v>
      </c>
      <c r="J44" s="31">
        <v>18499</v>
      </c>
      <c r="K44" s="31">
        <v>825</v>
      </c>
      <c r="L44" s="31"/>
      <c r="M44" s="32">
        <v>40328</v>
      </c>
      <c r="N44" s="31">
        <v>798482</v>
      </c>
      <c r="O44" s="31">
        <v>33926</v>
      </c>
      <c r="P44" s="31">
        <v>15889</v>
      </c>
      <c r="Q44" s="32">
        <v>848297</v>
      </c>
      <c r="R44" s="31">
        <v>8208</v>
      </c>
      <c r="S44" s="31">
        <v>75</v>
      </c>
      <c r="T44" s="31">
        <v>220</v>
      </c>
      <c r="U44" s="31">
        <v>21648</v>
      </c>
      <c r="V44" s="31">
        <v>65632</v>
      </c>
      <c r="W44" s="31">
        <v>19431</v>
      </c>
      <c r="X44" s="31">
        <v>10892</v>
      </c>
      <c r="Y44" s="31">
        <v>236985</v>
      </c>
      <c r="Z44" s="31">
        <v>307829</v>
      </c>
      <c r="AA44" s="31">
        <v>31695</v>
      </c>
      <c r="AB44" s="31">
        <v>231854</v>
      </c>
      <c r="AC44" s="31"/>
      <c r="AD44" s="32">
        <v>934469</v>
      </c>
      <c r="AE44" s="33">
        <v>1823094</v>
      </c>
    </row>
    <row r="45" spans="2:31" x14ac:dyDescent="0.25">
      <c r="B45" s="35" t="s">
        <v>45</v>
      </c>
      <c r="C45" s="36"/>
      <c r="D45" s="37"/>
      <c r="E45" s="37"/>
      <c r="F45" s="37">
        <v>942</v>
      </c>
      <c r="G45" s="37">
        <v>38840</v>
      </c>
      <c r="H45" s="37">
        <v>11488</v>
      </c>
      <c r="I45" s="37">
        <v>6799</v>
      </c>
      <c r="J45" s="37">
        <v>57920</v>
      </c>
      <c r="K45" s="37">
        <v>2737</v>
      </c>
      <c r="L45" s="37"/>
      <c r="M45" s="37">
        <v>118726</v>
      </c>
      <c r="N45" s="37">
        <v>1654620</v>
      </c>
      <c r="O45" s="37">
        <v>77704</v>
      </c>
      <c r="P45" s="37">
        <v>36577</v>
      </c>
      <c r="Q45" s="37">
        <v>1768901</v>
      </c>
      <c r="R45" s="37">
        <v>14449</v>
      </c>
      <c r="S45" s="37">
        <v>75</v>
      </c>
      <c r="T45" s="37">
        <v>3376</v>
      </c>
      <c r="U45" s="37">
        <v>131344</v>
      </c>
      <c r="V45" s="37">
        <v>111309</v>
      </c>
      <c r="W45" s="37">
        <v>35839</v>
      </c>
      <c r="X45" s="37">
        <v>17125</v>
      </c>
      <c r="Y45" s="37">
        <v>467273</v>
      </c>
      <c r="Z45" s="37">
        <v>782794</v>
      </c>
      <c r="AA45" s="37">
        <v>94680</v>
      </c>
      <c r="AB45" s="37">
        <v>430449</v>
      </c>
      <c r="AC45" s="37"/>
      <c r="AD45" s="37">
        <v>2088713</v>
      </c>
      <c r="AE45" s="38">
        <v>3976340</v>
      </c>
    </row>
    <row r="46" spans="2:31" x14ac:dyDescent="0.25">
      <c r="B46" s="29" t="s">
        <v>46</v>
      </c>
      <c r="C46" s="30" t="s">
        <v>47</v>
      </c>
      <c r="D46" s="31"/>
      <c r="E46" s="31"/>
      <c r="F46" s="31">
        <v>71</v>
      </c>
      <c r="G46" s="31">
        <v>421</v>
      </c>
      <c r="H46" s="31">
        <v>1956</v>
      </c>
      <c r="I46" s="31">
        <v>18</v>
      </c>
      <c r="J46" s="31">
        <v>19734</v>
      </c>
      <c r="K46" s="31">
        <v>14</v>
      </c>
      <c r="L46" s="31">
        <v>145</v>
      </c>
      <c r="M46" s="32">
        <v>22359</v>
      </c>
      <c r="N46" s="31">
        <v>20591</v>
      </c>
      <c r="O46" s="31">
        <v>1326</v>
      </c>
      <c r="P46" s="31">
        <v>2502</v>
      </c>
      <c r="Q46" s="32">
        <v>24419</v>
      </c>
      <c r="R46" s="31">
        <v>1221</v>
      </c>
      <c r="S46" s="31">
        <v>49</v>
      </c>
      <c r="T46" s="31">
        <v>5743</v>
      </c>
      <c r="U46" s="31">
        <v>15053</v>
      </c>
      <c r="V46" s="31">
        <v>6732</v>
      </c>
      <c r="W46" s="31">
        <v>8467</v>
      </c>
      <c r="X46" s="31">
        <v>12217</v>
      </c>
      <c r="Y46" s="31">
        <v>72397</v>
      </c>
      <c r="Z46" s="31">
        <v>26490</v>
      </c>
      <c r="AA46" s="31">
        <v>5214</v>
      </c>
      <c r="AB46" s="31">
        <v>27344</v>
      </c>
      <c r="AC46" s="31"/>
      <c r="AD46" s="32">
        <v>180927</v>
      </c>
      <c r="AE46" s="33">
        <v>227705</v>
      </c>
    </row>
    <row r="47" spans="2:31" x14ac:dyDescent="0.25">
      <c r="B47" s="29"/>
      <c r="C47" s="30" t="s">
        <v>283</v>
      </c>
      <c r="D47" s="31"/>
      <c r="E47" s="31"/>
      <c r="F47" s="31"/>
      <c r="G47" s="31">
        <v>450</v>
      </c>
      <c r="H47" s="31">
        <v>1706</v>
      </c>
      <c r="I47" s="31">
        <v>302</v>
      </c>
      <c r="J47" s="31">
        <v>21266</v>
      </c>
      <c r="K47" s="31">
        <v>513</v>
      </c>
      <c r="L47" s="31">
        <v>342</v>
      </c>
      <c r="M47" s="32">
        <v>24579</v>
      </c>
      <c r="N47" s="31">
        <v>8116</v>
      </c>
      <c r="O47" s="31">
        <v>1977</v>
      </c>
      <c r="P47" s="31">
        <v>1404</v>
      </c>
      <c r="Q47" s="32">
        <v>11497</v>
      </c>
      <c r="R47" s="31">
        <v>6250</v>
      </c>
      <c r="S47" s="31">
        <v>462</v>
      </c>
      <c r="T47" s="31">
        <v>4751</v>
      </c>
      <c r="U47" s="31">
        <v>3644</v>
      </c>
      <c r="V47" s="31">
        <v>1841</v>
      </c>
      <c r="W47" s="31">
        <v>7695</v>
      </c>
      <c r="X47" s="31">
        <v>6129</v>
      </c>
      <c r="Y47" s="31">
        <v>35483</v>
      </c>
      <c r="Z47" s="31">
        <v>16008</v>
      </c>
      <c r="AA47" s="31">
        <v>6011</v>
      </c>
      <c r="AB47" s="31">
        <v>47006</v>
      </c>
      <c r="AC47" s="31"/>
      <c r="AD47" s="32">
        <v>135280</v>
      </c>
      <c r="AE47" s="33">
        <v>171356</v>
      </c>
    </row>
    <row r="48" spans="2:31" x14ac:dyDescent="0.25">
      <c r="B48" s="29"/>
      <c r="C48" s="30" t="s">
        <v>284</v>
      </c>
      <c r="D48" s="31"/>
      <c r="E48" s="31"/>
      <c r="F48" s="31"/>
      <c r="G48" s="31">
        <v>1531</v>
      </c>
      <c r="H48" s="31">
        <v>2003</v>
      </c>
      <c r="I48" s="31">
        <v>692</v>
      </c>
      <c r="J48" s="31">
        <v>17392</v>
      </c>
      <c r="K48" s="31">
        <v>205</v>
      </c>
      <c r="L48" s="31">
        <v>300</v>
      </c>
      <c r="M48" s="32">
        <v>22123</v>
      </c>
      <c r="N48" s="31">
        <v>122718</v>
      </c>
      <c r="O48" s="31">
        <v>2693</v>
      </c>
      <c r="P48" s="31">
        <v>5171</v>
      </c>
      <c r="Q48" s="32">
        <v>130582</v>
      </c>
      <c r="R48" s="31">
        <v>2607</v>
      </c>
      <c r="S48" s="31">
        <v>394</v>
      </c>
      <c r="T48" s="31">
        <v>2077</v>
      </c>
      <c r="U48" s="31">
        <v>20508</v>
      </c>
      <c r="V48" s="31">
        <v>22906</v>
      </c>
      <c r="W48" s="31">
        <v>24527</v>
      </c>
      <c r="X48" s="31">
        <v>980</v>
      </c>
      <c r="Y48" s="31">
        <v>73703</v>
      </c>
      <c r="Z48" s="31">
        <v>38409</v>
      </c>
      <c r="AA48" s="31">
        <v>13736</v>
      </c>
      <c r="AB48" s="31">
        <v>154875</v>
      </c>
      <c r="AC48" s="31"/>
      <c r="AD48" s="32">
        <v>354722</v>
      </c>
      <c r="AE48" s="33">
        <v>507427</v>
      </c>
    </row>
    <row r="49" spans="2:31" x14ac:dyDescent="0.25">
      <c r="B49" s="34"/>
      <c r="C49" s="30" t="s">
        <v>50</v>
      </c>
      <c r="D49" s="31"/>
      <c r="E49" s="31"/>
      <c r="F49" s="31">
        <v>186</v>
      </c>
      <c r="G49" s="31">
        <v>3</v>
      </c>
      <c r="H49" s="31">
        <v>444</v>
      </c>
      <c r="I49" s="31">
        <v>25</v>
      </c>
      <c r="J49" s="31">
        <v>6959</v>
      </c>
      <c r="K49" s="31"/>
      <c r="L49" s="31">
        <v>1</v>
      </c>
      <c r="M49" s="32">
        <v>7618</v>
      </c>
      <c r="N49" s="31">
        <v>69360</v>
      </c>
      <c r="O49" s="31">
        <v>1233</v>
      </c>
      <c r="P49" s="31">
        <v>1886</v>
      </c>
      <c r="Q49" s="32">
        <v>72479</v>
      </c>
      <c r="R49" s="31">
        <v>41023</v>
      </c>
      <c r="S49" s="31">
        <v>451</v>
      </c>
      <c r="T49" s="31">
        <v>1733</v>
      </c>
      <c r="U49" s="31">
        <v>2926</v>
      </c>
      <c r="V49" s="31">
        <v>7460</v>
      </c>
      <c r="W49" s="31">
        <v>38242</v>
      </c>
      <c r="X49" s="31">
        <v>1833</v>
      </c>
      <c r="Y49" s="31">
        <v>71902</v>
      </c>
      <c r="Z49" s="31">
        <v>26332</v>
      </c>
      <c r="AA49" s="31">
        <v>6192</v>
      </c>
      <c r="AB49" s="31">
        <v>263729</v>
      </c>
      <c r="AC49" s="31"/>
      <c r="AD49" s="32">
        <v>461823</v>
      </c>
      <c r="AE49" s="33">
        <v>541920</v>
      </c>
    </row>
    <row r="50" spans="2:31" x14ac:dyDescent="0.25">
      <c r="B50" s="35" t="s">
        <v>51</v>
      </c>
      <c r="C50" s="36"/>
      <c r="D50" s="37"/>
      <c r="E50" s="37"/>
      <c r="F50" s="37">
        <v>257</v>
      </c>
      <c r="G50" s="37">
        <v>2405</v>
      </c>
      <c r="H50" s="37">
        <v>6109</v>
      </c>
      <c r="I50" s="37">
        <v>1037</v>
      </c>
      <c r="J50" s="37">
        <v>65351</v>
      </c>
      <c r="K50" s="37">
        <v>732</v>
      </c>
      <c r="L50" s="37">
        <v>788</v>
      </c>
      <c r="M50" s="37">
        <v>76679</v>
      </c>
      <c r="N50" s="37">
        <v>220785</v>
      </c>
      <c r="O50" s="37">
        <v>7229</v>
      </c>
      <c r="P50" s="37">
        <v>10963</v>
      </c>
      <c r="Q50" s="37">
        <v>238977</v>
      </c>
      <c r="R50" s="37">
        <v>51101</v>
      </c>
      <c r="S50" s="37">
        <v>1356</v>
      </c>
      <c r="T50" s="37">
        <v>14304</v>
      </c>
      <c r="U50" s="37">
        <v>42131</v>
      </c>
      <c r="V50" s="37">
        <v>38939</v>
      </c>
      <c r="W50" s="37">
        <v>78931</v>
      </c>
      <c r="X50" s="37">
        <v>21159</v>
      </c>
      <c r="Y50" s="37">
        <v>253485</v>
      </c>
      <c r="Z50" s="37">
        <v>107239</v>
      </c>
      <c r="AA50" s="37">
        <v>31153</v>
      </c>
      <c r="AB50" s="37">
        <v>492954</v>
      </c>
      <c r="AC50" s="37"/>
      <c r="AD50" s="37">
        <v>1132752</v>
      </c>
      <c r="AE50" s="38">
        <v>1448408</v>
      </c>
    </row>
    <row r="51" spans="2:31" x14ac:dyDescent="0.25">
      <c r="B51" s="29" t="s">
        <v>52</v>
      </c>
      <c r="C51" s="30" t="s">
        <v>53</v>
      </c>
      <c r="D51" s="31">
        <v>6</v>
      </c>
      <c r="E51" s="31"/>
      <c r="F51" s="31"/>
      <c r="G51" s="31">
        <v>9615</v>
      </c>
      <c r="H51" s="31">
        <v>81</v>
      </c>
      <c r="I51" s="31">
        <v>1388</v>
      </c>
      <c r="J51" s="31">
        <v>8133</v>
      </c>
      <c r="K51" s="31">
        <v>565</v>
      </c>
      <c r="L51" s="31"/>
      <c r="M51" s="32">
        <v>19788</v>
      </c>
      <c r="N51" s="31">
        <v>31268</v>
      </c>
      <c r="O51" s="31">
        <v>35437</v>
      </c>
      <c r="P51" s="31">
        <v>19603</v>
      </c>
      <c r="Q51" s="32">
        <v>86308</v>
      </c>
      <c r="R51" s="31">
        <v>17665</v>
      </c>
      <c r="S51" s="31">
        <v>552</v>
      </c>
      <c r="T51" s="31">
        <v>550</v>
      </c>
      <c r="U51" s="31">
        <v>36273</v>
      </c>
      <c r="V51" s="31">
        <v>12329</v>
      </c>
      <c r="W51" s="31">
        <v>35406</v>
      </c>
      <c r="X51" s="31">
        <v>1668</v>
      </c>
      <c r="Y51" s="31">
        <v>96481</v>
      </c>
      <c r="Z51" s="31">
        <v>145051</v>
      </c>
      <c r="AA51" s="31">
        <v>53104</v>
      </c>
      <c r="AB51" s="31">
        <v>226674</v>
      </c>
      <c r="AC51" s="31"/>
      <c r="AD51" s="32">
        <v>625753</v>
      </c>
      <c r="AE51" s="33">
        <v>731849</v>
      </c>
    </row>
    <row r="52" spans="2:31" x14ac:dyDescent="0.25">
      <c r="B52" s="34"/>
      <c r="C52" s="30" t="s">
        <v>54</v>
      </c>
      <c r="D52" s="31">
        <v>71</v>
      </c>
      <c r="E52" s="31"/>
      <c r="F52" s="31">
        <v>393</v>
      </c>
      <c r="G52" s="31">
        <v>27015</v>
      </c>
      <c r="H52" s="31">
        <v>419</v>
      </c>
      <c r="I52" s="31">
        <v>2047</v>
      </c>
      <c r="J52" s="31">
        <v>16657</v>
      </c>
      <c r="K52" s="31">
        <v>1532</v>
      </c>
      <c r="L52" s="31"/>
      <c r="M52" s="32">
        <v>48134</v>
      </c>
      <c r="N52" s="31">
        <v>17466</v>
      </c>
      <c r="O52" s="31">
        <v>16165</v>
      </c>
      <c r="P52" s="31">
        <v>16190</v>
      </c>
      <c r="Q52" s="32">
        <v>49821</v>
      </c>
      <c r="R52" s="31">
        <v>10829</v>
      </c>
      <c r="S52" s="31">
        <v>1726</v>
      </c>
      <c r="T52" s="31">
        <v>1921</v>
      </c>
      <c r="U52" s="31">
        <v>32887</v>
      </c>
      <c r="V52" s="31">
        <v>2514</v>
      </c>
      <c r="W52" s="31">
        <v>16947</v>
      </c>
      <c r="X52" s="31">
        <v>1267</v>
      </c>
      <c r="Y52" s="31">
        <v>76634</v>
      </c>
      <c r="Z52" s="31">
        <v>139819</v>
      </c>
      <c r="AA52" s="31">
        <v>53104</v>
      </c>
      <c r="AB52" s="31">
        <v>194919</v>
      </c>
      <c r="AC52" s="31"/>
      <c r="AD52" s="32">
        <v>532567</v>
      </c>
      <c r="AE52" s="33">
        <v>630522</v>
      </c>
    </row>
    <row r="53" spans="2:31" x14ac:dyDescent="0.25">
      <c r="B53" s="35" t="s">
        <v>55</v>
      </c>
      <c r="C53" s="36"/>
      <c r="D53" s="37">
        <v>77</v>
      </c>
      <c r="E53" s="37"/>
      <c r="F53" s="37">
        <v>393</v>
      </c>
      <c r="G53" s="37">
        <v>36630</v>
      </c>
      <c r="H53" s="37">
        <v>500</v>
      </c>
      <c r="I53" s="37">
        <v>3435</v>
      </c>
      <c r="J53" s="37">
        <v>24790</v>
      </c>
      <c r="K53" s="37">
        <v>2097</v>
      </c>
      <c r="L53" s="37"/>
      <c r="M53" s="37">
        <v>67922</v>
      </c>
      <c r="N53" s="37">
        <v>48734</v>
      </c>
      <c r="O53" s="37">
        <v>51602</v>
      </c>
      <c r="P53" s="37">
        <v>35793</v>
      </c>
      <c r="Q53" s="37">
        <v>136129</v>
      </c>
      <c r="R53" s="37">
        <v>28494</v>
      </c>
      <c r="S53" s="37">
        <v>2278</v>
      </c>
      <c r="T53" s="37">
        <v>2471</v>
      </c>
      <c r="U53" s="37">
        <v>69160</v>
      </c>
      <c r="V53" s="37">
        <v>14843</v>
      </c>
      <c r="W53" s="37">
        <v>52353</v>
      </c>
      <c r="X53" s="37">
        <v>2935</v>
      </c>
      <c r="Y53" s="37">
        <v>173115</v>
      </c>
      <c r="Z53" s="37">
        <v>284870</v>
      </c>
      <c r="AA53" s="37">
        <v>106208</v>
      </c>
      <c r="AB53" s="37">
        <v>421593</v>
      </c>
      <c r="AC53" s="37"/>
      <c r="AD53" s="37">
        <v>1158320</v>
      </c>
      <c r="AE53" s="38">
        <v>1362371</v>
      </c>
    </row>
    <row r="54" spans="2:31" x14ac:dyDescent="0.25">
      <c r="B54" s="29" t="s">
        <v>56</v>
      </c>
      <c r="C54" s="30" t="s">
        <v>285</v>
      </c>
      <c r="D54" s="31"/>
      <c r="E54" s="31"/>
      <c r="F54" s="31"/>
      <c r="G54" s="31">
        <v>82</v>
      </c>
      <c r="H54" s="31">
        <v>962</v>
      </c>
      <c r="I54" s="31"/>
      <c r="J54" s="31">
        <v>2887</v>
      </c>
      <c r="K54" s="31"/>
      <c r="L54" s="31"/>
      <c r="M54" s="32">
        <v>3931</v>
      </c>
      <c r="N54" s="31">
        <v>35663</v>
      </c>
      <c r="O54" s="31">
        <v>1814</v>
      </c>
      <c r="P54" s="31"/>
      <c r="Q54" s="32">
        <v>37477</v>
      </c>
      <c r="R54" s="31"/>
      <c r="S54" s="31"/>
      <c r="T54" s="31">
        <v>7649</v>
      </c>
      <c r="U54" s="31">
        <v>61</v>
      </c>
      <c r="V54" s="31"/>
      <c r="W54" s="31"/>
      <c r="X54" s="31">
        <v>4076</v>
      </c>
      <c r="Y54" s="31">
        <v>9183</v>
      </c>
      <c r="Z54" s="31">
        <v>16254</v>
      </c>
      <c r="AA54" s="31"/>
      <c r="AB54" s="31"/>
      <c r="AC54" s="31">
        <v>3555</v>
      </c>
      <c r="AD54" s="32">
        <v>40778</v>
      </c>
      <c r="AE54" s="33">
        <v>82186</v>
      </c>
    </row>
    <row r="55" spans="2:31" x14ac:dyDescent="0.25">
      <c r="B55" s="29"/>
      <c r="C55" s="30" t="s">
        <v>58</v>
      </c>
      <c r="D55" s="31"/>
      <c r="E55" s="31"/>
      <c r="F55" s="31"/>
      <c r="G55" s="31">
        <v>23</v>
      </c>
      <c r="H55" s="31">
        <v>1444</v>
      </c>
      <c r="I55" s="31"/>
      <c r="J55" s="31">
        <v>6357</v>
      </c>
      <c r="K55" s="31"/>
      <c r="L55" s="31">
        <v>5</v>
      </c>
      <c r="M55" s="32">
        <v>7829</v>
      </c>
      <c r="N55" s="31"/>
      <c r="O55" s="31"/>
      <c r="P55" s="31"/>
      <c r="Q55" s="32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2"/>
      <c r="AE55" s="33">
        <v>7829</v>
      </c>
    </row>
    <row r="56" spans="2:31" x14ac:dyDescent="0.25">
      <c r="B56" s="29"/>
      <c r="C56" s="30" t="s">
        <v>286</v>
      </c>
      <c r="D56" s="31"/>
      <c r="E56" s="31"/>
      <c r="F56" s="31"/>
      <c r="G56" s="31">
        <v>57</v>
      </c>
      <c r="H56" s="31">
        <v>1787</v>
      </c>
      <c r="I56" s="31"/>
      <c r="J56" s="31">
        <v>4460</v>
      </c>
      <c r="K56" s="31"/>
      <c r="L56" s="31"/>
      <c r="M56" s="32">
        <v>6304</v>
      </c>
      <c r="N56" s="31">
        <v>20364</v>
      </c>
      <c r="O56" s="31">
        <v>1924</v>
      </c>
      <c r="P56" s="31"/>
      <c r="Q56" s="32">
        <v>22288</v>
      </c>
      <c r="R56" s="31"/>
      <c r="S56" s="31"/>
      <c r="T56" s="31">
        <v>7764</v>
      </c>
      <c r="U56" s="31">
        <v>18036</v>
      </c>
      <c r="V56" s="31"/>
      <c r="W56" s="31"/>
      <c r="X56" s="31">
        <v>160</v>
      </c>
      <c r="Y56" s="31">
        <v>5430</v>
      </c>
      <c r="Z56" s="31">
        <v>8019</v>
      </c>
      <c r="AA56" s="31">
        <v>4271</v>
      </c>
      <c r="AB56" s="31"/>
      <c r="AC56" s="31"/>
      <c r="AD56" s="32">
        <v>43680</v>
      </c>
      <c r="AE56" s="33">
        <v>72272</v>
      </c>
    </row>
    <row r="57" spans="2:31" x14ac:dyDescent="0.25">
      <c r="B57" s="34"/>
      <c r="C57" s="30" t="s">
        <v>60</v>
      </c>
      <c r="D57" s="31"/>
      <c r="E57" s="31"/>
      <c r="F57" s="31"/>
      <c r="G57" s="31"/>
      <c r="H57" s="31">
        <v>156</v>
      </c>
      <c r="I57" s="31"/>
      <c r="J57" s="31">
        <v>1453</v>
      </c>
      <c r="K57" s="31"/>
      <c r="L57" s="31"/>
      <c r="M57" s="32">
        <v>1609</v>
      </c>
      <c r="N57" s="31">
        <v>23539</v>
      </c>
      <c r="O57" s="31">
        <v>382</v>
      </c>
      <c r="P57" s="31">
        <v>2121</v>
      </c>
      <c r="Q57" s="32">
        <v>26042</v>
      </c>
      <c r="R57" s="31"/>
      <c r="S57" s="31"/>
      <c r="T57" s="31">
        <v>2310</v>
      </c>
      <c r="U57" s="31">
        <v>186</v>
      </c>
      <c r="V57" s="31">
        <v>107</v>
      </c>
      <c r="W57" s="31"/>
      <c r="X57" s="31">
        <v>1831</v>
      </c>
      <c r="Y57" s="31">
        <v>2903</v>
      </c>
      <c r="Z57" s="31">
        <v>3905</v>
      </c>
      <c r="AA57" s="31"/>
      <c r="AB57" s="31">
        <v>3081</v>
      </c>
      <c r="AC57" s="31"/>
      <c r="AD57" s="32">
        <v>14323</v>
      </c>
      <c r="AE57" s="33">
        <v>41974</v>
      </c>
    </row>
    <row r="58" spans="2:31" x14ac:dyDescent="0.25">
      <c r="B58" s="35" t="s">
        <v>61</v>
      </c>
      <c r="C58" s="36"/>
      <c r="D58" s="37"/>
      <c r="E58" s="37"/>
      <c r="F58" s="37"/>
      <c r="G58" s="37">
        <v>162</v>
      </c>
      <c r="H58" s="37">
        <v>4349</v>
      </c>
      <c r="I58" s="37"/>
      <c r="J58" s="37">
        <v>15157</v>
      </c>
      <c r="K58" s="37"/>
      <c r="L58" s="37">
        <v>5</v>
      </c>
      <c r="M58" s="37">
        <v>19673</v>
      </c>
      <c r="N58" s="37">
        <v>79566</v>
      </c>
      <c r="O58" s="37">
        <v>4120</v>
      </c>
      <c r="P58" s="37">
        <v>2121</v>
      </c>
      <c r="Q58" s="37">
        <v>85807</v>
      </c>
      <c r="R58" s="37"/>
      <c r="S58" s="37"/>
      <c r="T58" s="37">
        <v>17723</v>
      </c>
      <c r="U58" s="37">
        <v>18283</v>
      </c>
      <c r="V58" s="37">
        <v>107</v>
      </c>
      <c r="W58" s="37"/>
      <c r="X58" s="37">
        <v>6067</v>
      </c>
      <c r="Y58" s="37">
        <v>17516</v>
      </c>
      <c r="Z58" s="37">
        <v>28178</v>
      </c>
      <c r="AA58" s="37">
        <v>4271</v>
      </c>
      <c r="AB58" s="37">
        <v>3081</v>
      </c>
      <c r="AC58" s="37">
        <v>3555</v>
      </c>
      <c r="AD58" s="37">
        <v>98781</v>
      </c>
      <c r="AE58" s="38">
        <v>204261</v>
      </c>
    </row>
    <row r="59" spans="2:31" x14ac:dyDescent="0.25">
      <c r="B59" s="34" t="s">
        <v>62</v>
      </c>
      <c r="C59" s="30" t="s">
        <v>62</v>
      </c>
      <c r="D59" s="31"/>
      <c r="E59" s="31"/>
      <c r="F59" s="31"/>
      <c r="G59" s="31">
        <v>1881</v>
      </c>
      <c r="H59" s="31">
        <v>865</v>
      </c>
      <c r="I59" s="31"/>
      <c r="J59" s="31">
        <v>2087</v>
      </c>
      <c r="K59" s="31"/>
      <c r="L59" s="31"/>
      <c r="M59" s="32">
        <v>4833</v>
      </c>
      <c r="N59" s="31">
        <v>103479</v>
      </c>
      <c r="O59" s="31">
        <v>2846</v>
      </c>
      <c r="P59" s="31">
        <v>445</v>
      </c>
      <c r="Q59" s="32">
        <v>106770</v>
      </c>
      <c r="R59" s="31">
        <v>131</v>
      </c>
      <c r="S59" s="31"/>
      <c r="T59" s="31">
        <v>1167</v>
      </c>
      <c r="U59" s="31">
        <v>26042</v>
      </c>
      <c r="V59" s="31">
        <v>830</v>
      </c>
      <c r="W59" s="31">
        <v>4917</v>
      </c>
      <c r="X59" s="31"/>
      <c r="Y59" s="31">
        <v>2816</v>
      </c>
      <c r="Z59" s="31">
        <v>12693</v>
      </c>
      <c r="AA59" s="31">
        <v>173</v>
      </c>
      <c r="AB59" s="31">
        <v>70422</v>
      </c>
      <c r="AC59" s="31"/>
      <c r="AD59" s="32">
        <v>119191</v>
      </c>
      <c r="AE59" s="33">
        <v>230794</v>
      </c>
    </row>
    <row r="60" spans="2:31" x14ac:dyDescent="0.25">
      <c r="B60" s="35" t="s">
        <v>63</v>
      </c>
      <c r="C60" s="36"/>
      <c r="D60" s="37"/>
      <c r="E60" s="37"/>
      <c r="F60" s="37"/>
      <c r="G60" s="37">
        <v>1881</v>
      </c>
      <c r="H60" s="37">
        <v>865</v>
      </c>
      <c r="I60" s="37"/>
      <c r="J60" s="37">
        <v>2087</v>
      </c>
      <c r="K60" s="37"/>
      <c r="L60" s="37"/>
      <c r="M60" s="37">
        <v>4833</v>
      </c>
      <c r="N60" s="37">
        <v>103479</v>
      </c>
      <c r="O60" s="37">
        <v>2846</v>
      </c>
      <c r="P60" s="37">
        <v>445</v>
      </c>
      <c r="Q60" s="37">
        <v>106770</v>
      </c>
      <c r="R60" s="37">
        <v>131</v>
      </c>
      <c r="S60" s="37"/>
      <c r="T60" s="37">
        <v>1167</v>
      </c>
      <c r="U60" s="37">
        <v>26042</v>
      </c>
      <c r="V60" s="37">
        <v>830</v>
      </c>
      <c r="W60" s="37">
        <v>4917</v>
      </c>
      <c r="X60" s="37"/>
      <c r="Y60" s="37">
        <v>2816</v>
      </c>
      <c r="Z60" s="37">
        <v>12693</v>
      </c>
      <c r="AA60" s="37">
        <v>173</v>
      </c>
      <c r="AB60" s="37">
        <v>70422</v>
      </c>
      <c r="AC60" s="37"/>
      <c r="AD60" s="37">
        <v>119191</v>
      </c>
      <c r="AE60" s="38">
        <v>230794</v>
      </c>
    </row>
    <row r="61" spans="2:31" x14ac:dyDescent="0.25">
      <c r="B61" s="34" t="s">
        <v>64</v>
      </c>
      <c r="C61" s="30" t="s">
        <v>64</v>
      </c>
      <c r="D61" s="31"/>
      <c r="E61" s="31"/>
      <c r="F61" s="31">
        <v>43</v>
      </c>
      <c r="G61" s="31">
        <v>2014</v>
      </c>
      <c r="H61" s="31">
        <v>423</v>
      </c>
      <c r="I61" s="31">
        <v>1312</v>
      </c>
      <c r="J61" s="31">
        <v>6330</v>
      </c>
      <c r="K61" s="31">
        <v>1056</v>
      </c>
      <c r="L61" s="31"/>
      <c r="M61" s="32">
        <v>11178</v>
      </c>
      <c r="N61" s="31">
        <v>406035</v>
      </c>
      <c r="O61" s="31">
        <v>23298</v>
      </c>
      <c r="P61" s="31">
        <v>4970</v>
      </c>
      <c r="Q61" s="32">
        <v>434303</v>
      </c>
      <c r="R61" s="31"/>
      <c r="S61" s="31"/>
      <c r="T61" s="31">
        <v>591</v>
      </c>
      <c r="U61" s="31">
        <v>5984</v>
      </c>
      <c r="V61" s="31">
        <v>25796</v>
      </c>
      <c r="W61" s="31">
        <v>5289</v>
      </c>
      <c r="X61" s="31">
        <v>16318</v>
      </c>
      <c r="Y61" s="31">
        <v>209520</v>
      </c>
      <c r="Z61" s="31">
        <v>303727</v>
      </c>
      <c r="AA61" s="31">
        <v>9187</v>
      </c>
      <c r="AB61" s="31">
        <v>33108</v>
      </c>
      <c r="AC61" s="31"/>
      <c r="AD61" s="32">
        <v>609520</v>
      </c>
      <c r="AE61" s="33">
        <v>1055001</v>
      </c>
    </row>
    <row r="62" spans="2:31" x14ac:dyDescent="0.25">
      <c r="B62" s="35" t="s">
        <v>65</v>
      </c>
      <c r="C62" s="36"/>
      <c r="D62" s="37"/>
      <c r="E62" s="37"/>
      <c r="F62" s="37">
        <v>43</v>
      </c>
      <c r="G62" s="37">
        <v>2014</v>
      </c>
      <c r="H62" s="37">
        <v>423</v>
      </c>
      <c r="I62" s="37">
        <v>1312</v>
      </c>
      <c r="J62" s="37">
        <v>6330</v>
      </c>
      <c r="K62" s="37">
        <v>1056</v>
      </c>
      <c r="L62" s="37"/>
      <c r="M62" s="37">
        <v>11178</v>
      </c>
      <c r="N62" s="37">
        <v>406035</v>
      </c>
      <c r="O62" s="37">
        <v>23298</v>
      </c>
      <c r="P62" s="37">
        <v>4970</v>
      </c>
      <c r="Q62" s="37">
        <v>434303</v>
      </c>
      <c r="R62" s="37"/>
      <c r="S62" s="37"/>
      <c r="T62" s="37">
        <v>591</v>
      </c>
      <c r="U62" s="37">
        <v>5984</v>
      </c>
      <c r="V62" s="37">
        <v>25796</v>
      </c>
      <c r="W62" s="37">
        <v>5289</v>
      </c>
      <c r="X62" s="37">
        <v>16318</v>
      </c>
      <c r="Y62" s="37">
        <v>209520</v>
      </c>
      <c r="Z62" s="37">
        <v>303727</v>
      </c>
      <c r="AA62" s="37">
        <v>9187</v>
      </c>
      <c r="AB62" s="37">
        <v>33108</v>
      </c>
      <c r="AC62" s="37"/>
      <c r="AD62" s="37">
        <v>609520</v>
      </c>
      <c r="AE62" s="38">
        <v>1055001</v>
      </c>
    </row>
    <row r="63" spans="2:31" x14ac:dyDescent="0.25">
      <c r="B63" s="34" t="s">
        <v>66</v>
      </c>
      <c r="C63" s="30" t="s">
        <v>66</v>
      </c>
      <c r="D63" s="31">
        <v>99</v>
      </c>
      <c r="E63" s="31"/>
      <c r="F63" s="31">
        <v>118</v>
      </c>
      <c r="G63" s="31">
        <v>112</v>
      </c>
      <c r="H63" s="31"/>
      <c r="I63" s="31">
        <v>41</v>
      </c>
      <c r="J63" s="31">
        <v>7825</v>
      </c>
      <c r="K63" s="31">
        <v>134</v>
      </c>
      <c r="L63" s="31"/>
      <c r="M63" s="32">
        <v>8329</v>
      </c>
      <c r="N63" s="31">
        <v>69100</v>
      </c>
      <c r="O63" s="31">
        <v>3332</v>
      </c>
      <c r="P63" s="31">
        <v>3229</v>
      </c>
      <c r="Q63" s="32">
        <v>75661</v>
      </c>
      <c r="R63" s="31">
        <v>173</v>
      </c>
      <c r="S63" s="31"/>
      <c r="T63" s="31"/>
      <c r="U63" s="31">
        <v>2061</v>
      </c>
      <c r="V63" s="31">
        <v>3779</v>
      </c>
      <c r="W63" s="31">
        <v>3156</v>
      </c>
      <c r="X63" s="31">
        <v>1197</v>
      </c>
      <c r="Y63" s="31">
        <v>32413</v>
      </c>
      <c r="Z63" s="31">
        <v>36647</v>
      </c>
      <c r="AA63" s="31">
        <v>7161</v>
      </c>
      <c r="AB63" s="31">
        <v>14691</v>
      </c>
      <c r="AC63" s="31"/>
      <c r="AD63" s="32">
        <v>101278</v>
      </c>
      <c r="AE63" s="33">
        <v>185268</v>
      </c>
    </row>
    <row r="64" spans="2:31" x14ac:dyDescent="0.25">
      <c r="B64" s="35" t="s">
        <v>67</v>
      </c>
      <c r="C64" s="36"/>
      <c r="D64" s="37">
        <v>99</v>
      </c>
      <c r="E64" s="37"/>
      <c r="F64" s="37">
        <v>118</v>
      </c>
      <c r="G64" s="37">
        <v>112</v>
      </c>
      <c r="H64" s="37"/>
      <c r="I64" s="37">
        <v>41</v>
      </c>
      <c r="J64" s="37">
        <v>7825</v>
      </c>
      <c r="K64" s="37">
        <v>134</v>
      </c>
      <c r="L64" s="37"/>
      <c r="M64" s="37">
        <v>8329</v>
      </c>
      <c r="N64" s="37">
        <v>69100</v>
      </c>
      <c r="O64" s="37">
        <v>3332</v>
      </c>
      <c r="P64" s="37">
        <v>3229</v>
      </c>
      <c r="Q64" s="37">
        <v>75661</v>
      </c>
      <c r="R64" s="37">
        <v>173</v>
      </c>
      <c r="S64" s="37"/>
      <c r="T64" s="37"/>
      <c r="U64" s="37">
        <v>2061</v>
      </c>
      <c r="V64" s="37">
        <v>3779</v>
      </c>
      <c r="W64" s="37">
        <v>3156</v>
      </c>
      <c r="X64" s="37">
        <v>1197</v>
      </c>
      <c r="Y64" s="37">
        <v>32413</v>
      </c>
      <c r="Z64" s="37">
        <v>36647</v>
      </c>
      <c r="AA64" s="37">
        <v>7161</v>
      </c>
      <c r="AB64" s="37">
        <v>14691</v>
      </c>
      <c r="AC64" s="37"/>
      <c r="AD64" s="37">
        <v>101278</v>
      </c>
      <c r="AE64" s="38">
        <v>185268</v>
      </c>
    </row>
    <row r="65" spans="2:31" x14ac:dyDescent="0.25">
      <c r="B65" s="34" t="s">
        <v>68</v>
      </c>
      <c r="C65" s="30" t="s">
        <v>68</v>
      </c>
      <c r="D65" s="31"/>
      <c r="E65" s="31"/>
      <c r="F65" s="31"/>
      <c r="G65" s="31">
        <v>675</v>
      </c>
      <c r="H65" s="31">
        <v>2621</v>
      </c>
      <c r="I65" s="31">
        <v>11</v>
      </c>
      <c r="J65" s="31">
        <v>9368</v>
      </c>
      <c r="K65" s="31"/>
      <c r="L65" s="31"/>
      <c r="M65" s="32">
        <v>12675</v>
      </c>
      <c r="N65" s="31">
        <v>164932</v>
      </c>
      <c r="O65" s="31">
        <v>1178</v>
      </c>
      <c r="P65" s="31">
        <v>2798</v>
      </c>
      <c r="Q65" s="32">
        <v>168908</v>
      </c>
      <c r="R65" s="31">
        <v>3560</v>
      </c>
      <c r="S65" s="31"/>
      <c r="T65" s="31">
        <v>11044</v>
      </c>
      <c r="U65" s="31">
        <v>16535</v>
      </c>
      <c r="V65" s="31">
        <v>1952</v>
      </c>
      <c r="W65" s="31"/>
      <c r="X65" s="31">
        <v>3126</v>
      </c>
      <c r="Y65" s="31">
        <v>26832</v>
      </c>
      <c r="Z65" s="31">
        <v>5169</v>
      </c>
      <c r="AA65" s="31">
        <v>3394</v>
      </c>
      <c r="AB65" s="31">
        <v>137605</v>
      </c>
      <c r="AC65" s="31"/>
      <c r="AD65" s="32">
        <v>209217</v>
      </c>
      <c r="AE65" s="33">
        <v>390800</v>
      </c>
    </row>
    <row r="66" spans="2:31" x14ac:dyDescent="0.25">
      <c r="B66" s="35" t="s">
        <v>69</v>
      </c>
      <c r="C66" s="36"/>
      <c r="D66" s="37"/>
      <c r="E66" s="37"/>
      <c r="F66" s="37"/>
      <c r="G66" s="37">
        <v>675</v>
      </c>
      <c r="H66" s="37">
        <v>2621</v>
      </c>
      <c r="I66" s="37">
        <v>11</v>
      </c>
      <c r="J66" s="37">
        <v>9368</v>
      </c>
      <c r="K66" s="37"/>
      <c r="L66" s="37"/>
      <c r="M66" s="37">
        <v>12675</v>
      </c>
      <c r="N66" s="37">
        <v>164932</v>
      </c>
      <c r="O66" s="37">
        <v>1178</v>
      </c>
      <c r="P66" s="37">
        <v>2798</v>
      </c>
      <c r="Q66" s="37">
        <v>168908</v>
      </c>
      <c r="R66" s="37">
        <v>3560</v>
      </c>
      <c r="S66" s="37"/>
      <c r="T66" s="37">
        <v>11044</v>
      </c>
      <c r="U66" s="37">
        <v>16535</v>
      </c>
      <c r="V66" s="37">
        <v>1952</v>
      </c>
      <c r="W66" s="37"/>
      <c r="X66" s="37">
        <v>3126</v>
      </c>
      <c r="Y66" s="37">
        <v>26832</v>
      </c>
      <c r="Z66" s="37">
        <v>5169</v>
      </c>
      <c r="AA66" s="37">
        <v>3394</v>
      </c>
      <c r="AB66" s="37">
        <v>137605</v>
      </c>
      <c r="AC66" s="37"/>
      <c r="AD66" s="37">
        <v>209217</v>
      </c>
      <c r="AE66" s="38">
        <v>390800</v>
      </c>
    </row>
    <row r="67" spans="2:31" x14ac:dyDescent="0.25">
      <c r="B67" s="29" t="s">
        <v>70</v>
      </c>
      <c r="C67" s="30" t="s">
        <v>287</v>
      </c>
      <c r="D67" s="31"/>
      <c r="E67" s="31"/>
      <c r="F67" s="31"/>
      <c r="G67" s="31">
        <v>174</v>
      </c>
      <c r="H67" s="31">
        <v>929</v>
      </c>
      <c r="I67" s="31"/>
      <c r="J67" s="31">
        <v>2850</v>
      </c>
      <c r="K67" s="31"/>
      <c r="L67" s="31"/>
      <c r="M67" s="32">
        <v>3953</v>
      </c>
      <c r="N67" s="31">
        <v>5522</v>
      </c>
      <c r="O67" s="31">
        <v>294</v>
      </c>
      <c r="P67" s="31">
        <v>323</v>
      </c>
      <c r="Q67" s="32">
        <v>6139</v>
      </c>
      <c r="R67" s="31"/>
      <c r="S67" s="31"/>
      <c r="T67" s="31"/>
      <c r="U67" s="31">
        <v>10187</v>
      </c>
      <c r="V67" s="31"/>
      <c r="W67" s="31"/>
      <c r="X67" s="31"/>
      <c r="Y67" s="31">
        <v>6476</v>
      </c>
      <c r="Z67" s="31">
        <v>1847</v>
      </c>
      <c r="AA67" s="31"/>
      <c r="AB67" s="31"/>
      <c r="AC67" s="31"/>
      <c r="AD67" s="32">
        <v>18510</v>
      </c>
      <c r="AE67" s="33">
        <v>28602</v>
      </c>
    </row>
    <row r="68" spans="2:31" x14ac:dyDescent="0.25">
      <c r="B68" s="29"/>
      <c r="C68" s="30" t="s">
        <v>288</v>
      </c>
      <c r="D68" s="31"/>
      <c r="E68" s="31"/>
      <c r="F68" s="31"/>
      <c r="G68" s="31"/>
      <c r="H68" s="31">
        <v>1636</v>
      </c>
      <c r="I68" s="31"/>
      <c r="J68" s="31">
        <v>1962</v>
      </c>
      <c r="K68" s="31"/>
      <c r="L68" s="31"/>
      <c r="M68" s="32">
        <v>3598</v>
      </c>
      <c r="N68" s="31">
        <v>34</v>
      </c>
      <c r="O68" s="31">
        <v>32</v>
      </c>
      <c r="P68" s="31">
        <v>156</v>
      </c>
      <c r="Q68" s="32">
        <v>222</v>
      </c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2"/>
      <c r="AE68" s="33">
        <v>3820</v>
      </c>
    </row>
    <row r="69" spans="2:31" x14ac:dyDescent="0.25">
      <c r="B69" s="34"/>
      <c r="C69" s="30" t="s">
        <v>289</v>
      </c>
      <c r="D69" s="31"/>
      <c r="E69" s="31"/>
      <c r="F69" s="31"/>
      <c r="G69" s="31">
        <v>24</v>
      </c>
      <c r="H69" s="31">
        <v>64</v>
      </c>
      <c r="I69" s="31"/>
      <c r="J69" s="31">
        <v>1739</v>
      </c>
      <c r="K69" s="31"/>
      <c r="L69" s="31"/>
      <c r="M69" s="32">
        <v>1827</v>
      </c>
      <c r="N69" s="31"/>
      <c r="O69" s="31">
        <v>14</v>
      </c>
      <c r="P69" s="31">
        <v>125</v>
      </c>
      <c r="Q69" s="32">
        <v>139</v>
      </c>
      <c r="R69" s="31"/>
      <c r="S69" s="31"/>
      <c r="T69" s="31">
        <v>3112</v>
      </c>
      <c r="U69" s="31"/>
      <c r="V69" s="31"/>
      <c r="W69" s="31"/>
      <c r="X69" s="31">
        <v>46</v>
      </c>
      <c r="Y69" s="31">
        <v>2088</v>
      </c>
      <c r="Z69" s="31">
        <v>38</v>
      </c>
      <c r="AA69" s="31"/>
      <c r="AB69" s="31">
        <v>14276</v>
      </c>
      <c r="AC69" s="31"/>
      <c r="AD69" s="32">
        <v>19560</v>
      </c>
      <c r="AE69" s="33">
        <v>21526</v>
      </c>
    </row>
    <row r="70" spans="2:31" x14ac:dyDescent="0.25">
      <c r="B70" s="35" t="s">
        <v>72</v>
      </c>
      <c r="C70" s="36"/>
      <c r="D70" s="37"/>
      <c r="E70" s="37"/>
      <c r="F70" s="37"/>
      <c r="G70" s="37">
        <v>198</v>
      </c>
      <c r="H70" s="37">
        <v>2629</v>
      </c>
      <c r="I70" s="37"/>
      <c r="J70" s="37">
        <v>6551</v>
      </c>
      <c r="K70" s="37"/>
      <c r="L70" s="37"/>
      <c r="M70" s="37">
        <v>9378</v>
      </c>
      <c r="N70" s="37">
        <v>5556</v>
      </c>
      <c r="O70" s="37">
        <v>340</v>
      </c>
      <c r="P70" s="37">
        <v>604</v>
      </c>
      <c r="Q70" s="37">
        <v>6500</v>
      </c>
      <c r="R70" s="37"/>
      <c r="S70" s="37"/>
      <c r="T70" s="37">
        <v>3112</v>
      </c>
      <c r="U70" s="37">
        <v>10187</v>
      </c>
      <c r="V70" s="37"/>
      <c r="W70" s="37"/>
      <c r="X70" s="37">
        <v>46</v>
      </c>
      <c r="Y70" s="37">
        <v>8564</v>
      </c>
      <c r="Z70" s="37">
        <v>1885</v>
      </c>
      <c r="AA70" s="37"/>
      <c r="AB70" s="37">
        <v>14276</v>
      </c>
      <c r="AC70" s="37"/>
      <c r="AD70" s="37">
        <v>38070</v>
      </c>
      <c r="AE70" s="38">
        <v>53948</v>
      </c>
    </row>
    <row r="71" spans="2:31" ht="15.75" thickBot="1" x14ac:dyDescent="0.3">
      <c r="B71" s="39" t="s">
        <v>73</v>
      </c>
      <c r="C71" s="40"/>
      <c r="D71" s="41">
        <v>530</v>
      </c>
      <c r="E71" s="41">
        <v>5642</v>
      </c>
      <c r="F71" s="41">
        <v>10498</v>
      </c>
      <c r="G71" s="41">
        <v>144134</v>
      </c>
      <c r="H71" s="41">
        <v>66737</v>
      </c>
      <c r="I71" s="41">
        <v>24337</v>
      </c>
      <c r="J71" s="41">
        <v>373225</v>
      </c>
      <c r="K71" s="41">
        <v>13026</v>
      </c>
      <c r="L71" s="41">
        <v>1779</v>
      </c>
      <c r="M71" s="41">
        <v>639908</v>
      </c>
      <c r="N71" s="41">
        <v>5453989</v>
      </c>
      <c r="O71" s="41">
        <v>531191</v>
      </c>
      <c r="P71" s="41">
        <v>208434</v>
      </c>
      <c r="Q71" s="41">
        <v>6193614</v>
      </c>
      <c r="R71" s="41">
        <v>221440</v>
      </c>
      <c r="S71" s="41">
        <v>11017</v>
      </c>
      <c r="T71" s="41">
        <v>130509</v>
      </c>
      <c r="U71" s="41">
        <v>1040426</v>
      </c>
      <c r="V71" s="41">
        <v>356765</v>
      </c>
      <c r="W71" s="41">
        <v>296453</v>
      </c>
      <c r="X71" s="41">
        <v>83535</v>
      </c>
      <c r="Y71" s="41">
        <v>2517806</v>
      </c>
      <c r="Z71" s="41">
        <v>2477328</v>
      </c>
      <c r="AA71" s="41">
        <v>749917</v>
      </c>
      <c r="AB71" s="41">
        <v>4452166</v>
      </c>
      <c r="AC71" s="41">
        <f>SUM(AC39,AC29,AC25,AC21,AC17,AC58)</f>
        <v>14148</v>
      </c>
      <c r="AD71" s="41">
        <v>12351510</v>
      </c>
      <c r="AE71" s="42">
        <v>19185032</v>
      </c>
    </row>
    <row r="72" spans="2:31" x14ac:dyDescent="0.25">
      <c r="Y72" s="45"/>
    </row>
    <row r="74" spans="2:31" x14ac:dyDescent="0.25">
      <c r="B74" t="s">
        <v>305</v>
      </c>
    </row>
  </sheetData>
  <mergeCells count="9">
    <mergeCell ref="B7:B8"/>
    <mergeCell ref="C7:C8"/>
    <mergeCell ref="AE7:AE8"/>
    <mergeCell ref="AD7:AD8"/>
    <mergeCell ref="Q7:Q8"/>
    <mergeCell ref="M7:M8"/>
    <mergeCell ref="R7:AC7"/>
    <mergeCell ref="N7:P7"/>
    <mergeCell ref="D7:L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3"/>
  <sheetViews>
    <sheetView topLeftCell="A49" workbookViewId="0">
      <selection activeCell="Q44" sqref="Q44"/>
    </sheetView>
  </sheetViews>
  <sheetFormatPr baseColWidth="10" defaultRowHeight="15" x14ac:dyDescent="0.25"/>
  <cols>
    <col min="2" max="2" width="13.140625" customWidth="1"/>
    <col min="4" max="4" width="15.42578125" customWidth="1"/>
  </cols>
  <sheetData>
    <row r="2" spans="2:18" ht="15.75" x14ac:dyDescent="0.3">
      <c r="D2" s="1" t="s">
        <v>297</v>
      </c>
    </row>
    <row r="4" spans="2:18" x14ac:dyDescent="0.25">
      <c r="B4" s="3" t="s">
        <v>307</v>
      </c>
    </row>
    <row r="5" spans="2:18" ht="15.75" thickBot="1" x14ac:dyDescent="0.3"/>
    <row r="6" spans="2:18" ht="44.25" customHeight="1" x14ac:dyDescent="0.25">
      <c r="B6" s="46" t="s">
        <v>0</v>
      </c>
      <c r="C6" s="47" t="s">
        <v>1</v>
      </c>
      <c r="D6" s="47" t="s">
        <v>108</v>
      </c>
      <c r="E6" s="47" t="s">
        <v>109</v>
      </c>
      <c r="F6" s="47" t="s">
        <v>110</v>
      </c>
      <c r="G6" s="47" t="s">
        <v>111</v>
      </c>
      <c r="H6" s="47" t="s">
        <v>332</v>
      </c>
      <c r="I6" s="47" t="s">
        <v>112</v>
      </c>
      <c r="J6" s="47" t="s">
        <v>308</v>
      </c>
      <c r="K6" s="47" t="s">
        <v>113</v>
      </c>
      <c r="L6" s="47" t="s">
        <v>114</v>
      </c>
      <c r="M6" s="47" t="s">
        <v>115</v>
      </c>
      <c r="N6" s="47" t="s">
        <v>116</v>
      </c>
      <c r="O6" s="47" t="s">
        <v>117</v>
      </c>
      <c r="P6" s="47" t="s">
        <v>118</v>
      </c>
      <c r="Q6" s="47" t="s">
        <v>329</v>
      </c>
      <c r="R6" s="158" t="s">
        <v>119</v>
      </c>
    </row>
    <row r="7" spans="2:18" x14ac:dyDescent="0.25">
      <c r="B7" s="5" t="s">
        <v>298</v>
      </c>
      <c r="C7" s="6" t="s">
        <v>298</v>
      </c>
      <c r="D7" s="7" t="s">
        <v>309</v>
      </c>
      <c r="E7" s="8"/>
      <c r="F7" s="8"/>
      <c r="G7" s="8"/>
      <c r="H7" s="8"/>
      <c r="I7" s="8"/>
      <c r="J7" s="8"/>
      <c r="K7" s="8"/>
      <c r="L7" s="8"/>
      <c r="M7" s="8"/>
      <c r="N7" s="8">
        <v>601</v>
      </c>
      <c r="O7" s="8"/>
      <c r="P7" s="8"/>
      <c r="Q7" s="8"/>
      <c r="R7" s="16"/>
    </row>
    <row r="8" spans="2:18" x14ac:dyDescent="0.25">
      <c r="B8" s="5"/>
      <c r="C8" s="6"/>
      <c r="D8" s="7" t="s">
        <v>179</v>
      </c>
      <c r="E8" s="162"/>
      <c r="F8" s="162"/>
      <c r="G8" s="162"/>
      <c r="H8" s="162"/>
      <c r="I8" s="162"/>
      <c r="J8" s="162"/>
      <c r="K8" s="162"/>
      <c r="L8" s="162"/>
      <c r="M8" s="162"/>
      <c r="N8" s="162">
        <v>2729</v>
      </c>
      <c r="O8" s="162"/>
      <c r="P8" s="162"/>
      <c r="Q8" s="162"/>
      <c r="R8" s="163"/>
    </row>
    <row r="9" spans="2:18" x14ac:dyDescent="0.25">
      <c r="B9" s="164" t="s">
        <v>310</v>
      </c>
      <c r="C9" s="165"/>
      <c r="D9" s="165"/>
      <c r="E9" s="166"/>
      <c r="F9" s="166"/>
      <c r="G9" s="166"/>
      <c r="H9" s="166"/>
      <c r="I9" s="166"/>
      <c r="J9" s="166"/>
      <c r="K9" s="166"/>
      <c r="L9" s="166"/>
      <c r="M9" s="166"/>
      <c r="N9" s="166">
        <v>601</v>
      </c>
      <c r="O9" s="166"/>
      <c r="P9" s="166"/>
      <c r="Q9" s="166"/>
      <c r="R9" s="167"/>
    </row>
    <row r="10" spans="2:18" x14ac:dyDescent="0.25">
      <c r="B10" s="164" t="s">
        <v>311</v>
      </c>
      <c r="C10" s="165"/>
      <c r="D10" s="165"/>
      <c r="E10" s="168"/>
      <c r="F10" s="168"/>
      <c r="G10" s="168"/>
      <c r="H10" s="168"/>
      <c r="I10" s="168"/>
      <c r="J10" s="168"/>
      <c r="K10" s="168"/>
      <c r="L10" s="168"/>
      <c r="M10" s="168"/>
      <c r="N10" s="168">
        <v>2729</v>
      </c>
      <c r="O10" s="168"/>
      <c r="P10" s="168"/>
      <c r="Q10" s="168"/>
      <c r="R10" s="169"/>
    </row>
    <row r="11" spans="2:18" x14ac:dyDescent="0.25">
      <c r="B11" s="5" t="s">
        <v>19</v>
      </c>
      <c r="C11" s="6" t="s">
        <v>20</v>
      </c>
      <c r="D11" s="7" t="s">
        <v>309</v>
      </c>
      <c r="E11" s="8">
        <v>15</v>
      </c>
      <c r="F11" s="8"/>
      <c r="G11" s="8">
        <v>23</v>
      </c>
      <c r="H11" s="8"/>
      <c r="I11" s="8"/>
      <c r="J11" s="8"/>
      <c r="K11" s="8">
        <v>809</v>
      </c>
      <c r="L11" s="8"/>
      <c r="M11" s="8"/>
      <c r="N11" s="8"/>
      <c r="O11" s="8"/>
      <c r="P11" s="8"/>
      <c r="Q11" s="8"/>
      <c r="R11" s="16"/>
    </row>
    <row r="12" spans="2:18" x14ac:dyDescent="0.25">
      <c r="B12" s="5"/>
      <c r="C12" s="6"/>
      <c r="D12" s="7" t="s">
        <v>179</v>
      </c>
      <c r="E12" s="162">
        <v>113</v>
      </c>
      <c r="F12" s="162"/>
      <c r="G12" s="162"/>
      <c r="H12" s="162"/>
      <c r="I12" s="162"/>
      <c r="J12" s="170">
        <v>6</v>
      </c>
      <c r="K12" s="162"/>
      <c r="L12" s="170">
        <v>722</v>
      </c>
      <c r="M12" s="162"/>
      <c r="N12" s="162"/>
      <c r="O12" s="162"/>
      <c r="P12" s="162"/>
      <c r="Q12" s="162"/>
      <c r="R12" s="163"/>
    </row>
    <row r="13" spans="2:18" x14ac:dyDescent="0.25">
      <c r="B13" s="5"/>
      <c r="C13" s="6" t="s">
        <v>21</v>
      </c>
      <c r="D13" s="7" t="s">
        <v>309</v>
      </c>
      <c r="E13" s="8">
        <v>19</v>
      </c>
      <c r="F13" s="8"/>
      <c r="G13" s="8">
        <v>14</v>
      </c>
      <c r="H13" s="8"/>
      <c r="I13" s="8"/>
      <c r="J13" s="8"/>
      <c r="K13" s="8">
        <v>376</v>
      </c>
      <c r="L13" s="8">
        <v>116</v>
      </c>
      <c r="M13" s="8"/>
      <c r="N13" s="8"/>
      <c r="O13" s="8"/>
      <c r="P13" s="8"/>
      <c r="Q13" s="8"/>
      <c r="R13" s="16">
        <v>147</v>
      </c>
    </row>
    <row r="14" spans="2:18" x14ac:dyDescent="0.25">
      <c r="B14" s="5"/>
      <c r="C14" s="6"/>
      <c r="D14" s="7" t="s">
        <v>179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3"/>
    </row>
    <row r="15" spans="2:18" x14ac:dyDescent="0.25">
      <c r="B15" s="5"/>
      <c r="C15" s="6" t="s">
        <v>22</v>
      </c>
      <c r="D15" s="7" t="s">
        <v>309</v>
      </c>
      <c r="E15" s="8">
        <v>2162</v>
      </c>
      <c r="F15" s="8">
        <v>643</v>
      </c>
      <c r="G15" s="8">
        <v>111</v>
      </c>
      <c r="H15" s="8">
        <v>9</v>
      </c>
      <c r="I15" s="8"/>
      <c r="J15" s="8"/>
      <c r="K15" s="8">
        <v>166</v>
      </c>
      <c r="L15" s="8">
        <v>21465</v>
      </c>
      <c r="M15" s="8"/>
      <c r="N15" s="8"/>
      <c r="O15" s="8">
        <v>567</v>
      </c>
      <c r="P15" s="8">
        <v>2668</v>
      </c>
      <c r="Q15" s="8"/>
      <c r="R15" s="16">
        <v>1100</v>
      </c>
    </row>
    <row r="16" spans="2:18" x14ac:dyDescent="0.25">
      <c r="B16" s="5"/>
      <c r="C16" s="6"/>
      <c r="D16" s="7" t="s">
        <v>179</v>
      </c>
      <c r="E16" s="162">
        <v>6465</v>
      </c>
      <c r="F16" s="162"/>
      <c r="G16" s="162"/>
      <c r="H16" s="162"/>
      <c r="I16" s="162"/>
      <c r="J16" s="170">
        <v>4341</v>
      </c>
      <c r="K16" s="162">
        <v>11280</v>
      </c>
      <c r="L16" s="162">
        <v>122825</v>
      </c>
      <c r="M16" s="170">
        <v>159</v>
      </c>
      <c r="N16" s="162"/>
      <c r="O16" s="162"/>
      <c r="P16" s="162"/>
      <c r="Q16" s="162"/>
      <c r="R16" s="163"/>
    </row>
    <row r="17" spans="2:18" x14ac:dyDescent="0.25">
      <c r="B17" s="164" t="s">
        <v>312</v>
      </c>
      <c r="C17" s="165"/>
      <c r="D17" s="165"/>
      <c r="E17" s="166">
        <v>2196</v>
      </c>
      <c r="F17" s="166">
        <v>643</v>
      </c>
      <c r="G17" s="166">
        <v>148</v>
      </c>
      <c r="H17" s="166">
        <v>9</v>
      </c>
      <c r="I17" s="166"/>
      <c r="J17" s="166"/>
      <c r="K17" s="166">
        <v>1351</v>
      </c>
      <c r="L17" s="166">
        <v>21581</v>
      </c>
      <c r="M17" s="166"/>
      <c r="N17" s="166"/>
      <c r="O17" s="166">
        <v>567</v>
      </c>
      <c r="P17" s="166">
        <v>2668</v>
      </c>
      <c r="Q17" s="166"/>
      <c r="R17" s="167"/>
    </row>
    <row r="18" spans="2:18" x14ac:dyDescent="0.25">
      <c r="B18" s="164" t="s">
        <v>313</v>
      </c>
      <c r="C18" s="165"/>
      <c r="D18" s="165"/>
      <c r="E18" s="168">
        <v>6578</v>
      </c>
      <c r="F18" s="168"/>
      <c r="G18" s="168"/>
      <c r="H18" s="168"/>
      <c r="I18" s="168"/>
      <c r="J18" s="168">
        <v>4347</v>
      </c>
      <c r="K18" s="168">
        <v>11280</v>
      </c>
      <c r="L18" s="168">
        <v>123547</v>
      </c>
      <c r="M18" s="168">
        <v>159</v>
      </c>
      <c r="N18" s="168"/>
      <c r="O18" s="168"/>
      <c r="P18" s="168"/>
      <c r="Q18" s="168"/>
      <c r="R18" s="169"/>
    </row>
    <row r="19" spans="2:18" x14ac:dyDescent="0.25">
      <c r="B19" s="5" t="s">
        <v>26</v>
      </c>
      <c r="C19" s="6" t="s">
        <v>26</v>
      </c>
      <c r="D19" s="7" t="s">
        <v>309</v>
      </c>
      <c r="E19" s="8"/>
      <c r="F19" s="8"/>
      <c r="G19" s="8"/>
      <c r="H19" s="8"/>
      <c r="I19" s="8"/>
      <c r="J19" s="8"/>
      <c r="K19" s="8"/>
      <c r="L19" s="8"/>
      <c r="M19" s="8"/>
      <c r="N19" s="8">
        <v>70</v>
      </c>
      <c r="O19" s="8"/>
      <c r="P19" s="8"/>
      <c r="Q19" s="8"/>
      <c r="R19" s="16"/>
    </row>
    <row r="20" spans="2:18" x14ac:dyDescent="0.25">
      <c r="B20" s="5"/>
      <c r="C20" s="6"/>
      <c r="D20" s="7" t="s">
        <v>179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>
        <v>332.95</v>
      </c>
      <c r="O20" s="162"/>
      <c r="P20" s="162"/>
      <c r="Q20" s="162"/>
      <c r="R20" s="163"/>
    </row>
    <row r="21" spans="2:18" x14ac:dyDescent="0.25">
      <c r="B21" s="164" t="s">
        <v>314</v>
      </c>
      <c r="C21" s="165"/>
      <c r="D21" s="165"/>
      <c r="E21" s="166"/>
      <c r="F21" s="166"/>
      <c r="G21" s="166"/>
      <c r="H21" s="166"/>
      <c r="I21" s="166"/>
      <c r="J21" s="166"/>
      <c r="K21" s="166"/>
      <c r="L21" s="166"/>
      <c r="M21" s="166"/>
      <c r="N21" s="166">
        <v>70</v>
      </c>
      <c r="O21" s="166"/>
      <c r="P21" s="166"/>
      <c r="Q21" s="166"/>
      <c r="R21" s="167"/>
    </row>
    <row r="22" spans="2:18" x14ac:dyDescent="0.25">
      <c r="B22" s="164" t="s">
        <v>315</v>
      </c>
      <c r="C22" s="165"/>
      <c r="D22" s="165"/>
      <c r="E22" s="168"/>
      <c r="F22" s="168"/>
      <c r="G22" s="168"/>
      <c r="H22" s="168"/>
      <c r="I22" s="168"/>
      <c r="J22" s="168"/>
      <c r="K22" s="168"/>
      <c r="L22" s="168"/>
      <c r="M22" s="168"/>
      <c r="N22" s="168">
        <v>332.95</v>
      </c>
      <c r="O22" s="168"/>
      <c r="P22" s="168"/>
      <c r="Q22" s="168"/>
      <c r="R22" s="169"/>
    </row>
    <row r="23" spans="2:18" x14ac:dyDescent="0.25">
      <c r="B23" s="5" t="s">
        <v>39</v>
      </c>
      <c r="C23" s="6" t="s">
        <v>40</v>
      </c>
      <c r="D23" s="7" t="s">
        <v>309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>
        <v>6000</v>
      </c>
      <c r="P23" s="8"/>
      <c r="Q23" s="8"/>
      <c r="R23" s="16"/>
    </row>
    <row r="24" spans="2:18" x14ac:dyDescent="0.25">
      <c r="B24" s="5"/>
      <c r="C24" s="6"/>
      <c r="D24" s="7" t="s">
        <v>179</v>
      </c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>
        <v>3000</v>
      </c>
      <c r="P24" s="162"/>
      <c r="Q24" s="162"/>
      <c r="R24" s="163"/>
    </row>
    <row r="25" spans="2:18" x14ac:dyDescent="0.25">
      <c r="B25" s="5"/>
      <c r="C25" s="6" t="s">
        <v>41</v>
      </c>
      <c r="D25" s="7" t="s">
        <v>309</v>
      </c>
      <c r="E25" s="8">
        <v>3</v>
      </c>
      <c r="F25" s="8">
        <v>1000</v>
      </c>
      <c r="G25" s="8">
        <v>500</v>
      </c>
      <c r="H25" s="8">
        <v>12000</v>
      </c>
      <c r="I25" s="8"/>
      <c r="J25" s="8"/>
      <c r="K25" s="8">
        <v>8000</v>
      </c>
      <c r="L25" s="8">
        <v>25000</v>
      </c>
      <c r="M25" s="8">
        <v>350</v>
      </c>
      <c r="N25" s="8"/>
      <c r="O25" s="8"/>
      <c r="P25" s="8"/>
      <c r="Q25" s="8"/>
      <c r="R25" s="16"/>
    </row>
    <row r="26" spans="2:18" x14ac:dyDescent="0.25">
      <c r="B26" s="5"/>
      <c r="C26" s="6"/>
      <c r="D26" s="7" t="s">
        <v>179</v>
      </c>
      <c r="E26" s="162">
        <v>1</v>
      </c>
      <c r="F26" s="162">
        <v>1000</v>
      </c>
      <c r="G26" s="162">
        <v>300</v>
      </c>
      <c r="H26" s="162">
        <v>240</v>
      </c>
      <c r="I26" s="162"/>
      <c r="J26" s="162"/>
      <c r="K26" s="162">
        <v>16000</v>
      </c>
      <c r="L26" s="162">
        <v>20000</v>
      </c>
      <c r="M26" s="162">
        <v>525</v>
      </c>
      <c r="N26" s="162"/>
      <c r="O26" s="162"/>
      <c r="P26" s="162"/>
      <c r="Q26" s="162"/>
      <c r="R26" s="163"/>
    </row>
    <row r="27" spans="2:18" x14ac:dyDescent="0.25">
      <c r="B27" s="5"/>
      <c r="C27" s="6" t="s">
        <v>42</v>
      </c>
      <c r="D27" s="7" t="s">
        <v>309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>
        <v>11610</v>
      </c>
      <c r="P27" s="8"/>
      <c r="Q27" s="8"/>
      <c r="R27" s="16"/>
    </row>
    <row r="28" spans="2:18" x14ac:dyDescent="0.25">
      <c r="B28" s="5"/>
      <c r="C28" s="6"/>
      <c r="D28" s="7" t="s">
        <v>179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>
        <v>3920</v>
      </c>
      <c r="P28" s="162"/>
      <c r="Q28" s="162"/>
      <c r="R28" s="163"/>
    </row>
    <row r="29" spans="2:18" x14ac:dyDescent="0.25">
      <c r="B29" s="5"/>
      <c r="C29" s="6" t="s">
        <v>43</v>
      </c>
      <c r="D29" s="7" t="s">
        <v>309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>
        <v>33504</v>
      </c>
      <c r="P29" s="8"/>
      <c r="Q29" s="8"/>
      <c r="R29" s="16"/>
    </row>
    <row r="30" spans="2:18" x14ac:dyDescent="0.25">
      <c r="B30" s="5"/>
      <c r="C30" s="6"/>
      <c r="D30" s="7" t="s">
        <v>179</v>
      </c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>
        <v>9091</v>
      </c>
      <c r="P30" s="162"/>
      <c r="Q30" s="162"/>
      <c r="R30" s="163"/>
    </row>
    <row r="31" spans="2:18" x14ac:dyDescent="0.25">
      <c r="B31" s="5"/>
      <c r="C31" s="6" t="s">
        <v>44</v>
      </c>
      <c r="D31" s="7" t="s">
        <v>309</v>
      </c>
      <c r="E31" s="8"/>
      <c r="F31" s="8">
        <v>28</v>
      </c>
      <c r="G31" s="8"/>
      <c r="H31" s="8"/>
      <c r="I31" s="8"/>
      <c r="J31" s="8"/>
      <c r="K31" s="8">
        <v>148</v>
      </c>
      <c r="L31" s="8"/>
      <c r="M31" s="8"/>
      <c r="N31" s="8"/>
      <c r="O31" s="8"/>
      <c r="P31" s="8"/>
      <c r="Q31" s="8"/>
      <c r="R31" s="16"/>
    </row>
    <row r="32" spans="2:18" x14ac:dyDescent="0.25">
      <c r="B32" s="5"/>
      <c r="C32" s="6"/>
      <c r="D32" s="7" t="s">
        <v>179</v>
      </c>
      <c r="E32" s="162"/>
      <c r="F32" s="162">
        <v>28</v>
      </c>
      <c r="G32" s="162"/>
      <c r="H32" s="162"/>
      <c r="I32" s="162"/>
      <c r="J32" s="162"/>
      <c r="K32" s="162">
        <v>296</v>
      </c>
      <c r="L32" s="162"/>
      <c r="M32" s="162"/>
      <c r="N32" s="162"/>
      <c r="O32" s="162"/>
      <c r="P32" s="162"/>
      <c r="Q32" s="162"/>
      <c r="R32" s="163"/>
    </row>
    <row r="33" spans="2:18" x14ac:dyDescent="0.25">
      <c r="B33" s="164" t="s">
        <v>316</v>
      </c>
      <c r="C33" s="165"/>
      <c r="D33" s="165"/>
      <c r="E33" s="166">
        <v>3</v>
      </c>
      <c r="F33" s="166">
        <v>1028</v>
      </c>
      <c r="G33" s="166">
        <v>500</v>
      </c>
      <c r="H33" s="166">
        <v>12000</v>
      </c>
      <c r="I33" s="166"/>
      <c r="J33" s="166"/>
      <c r="K33" s="166">
        <v>8148</v>
      </c>
      <c r="L33" s="166">
        <v>25000</v>
      </c>
      <c r="M33" s="166">
        <v>350</v>
      </c>
      <c r="N33" s="166"/>
      <c r="O33" s="166">
        <v>51114</v>
      </c>
      <c r="P33" s="166"/>
      <c r="Q33" s="166"/>
      <c r="R33" s="167"/>
    </row>
    <row r="34" spans="2:18" x14ac:dyDescent="0.25">
      <c r="B34" s="164" t="s">
        <v>317</v>
      </c>
      <c r="C34" s="165"/>
      <c r="D34" s="165"/>
      <c r="E34" s="168">
        <v>1</v>
      </c>
      <c r="F34" s="168">
        <v>1028</v>
      </c>
      <c r="G34" s="168">
        <v>300</v>
      </c>
      <c r="H34" s="168">
        <v>240</v>
      </c>
      <c r="I34" s="168"/>
      <c r="J34" s="168"/>
      <c r="K34" s="168">
        <v>16296</v>
      </c>
      <c r="L34" s="168">
        <v>20000</v>
      </c>
      <c r="M34" s="168">
        <v>525</v>
      </c>
      <c r="N34" s="168"/>
      <c r="O34" s="168">
        <v>16011</v>
      </c>
      <c r="P34" s="168"/>
      <c r="Q34" s="168"/>
      <c r="R34" s="169"/>
    </row>
    <row r="35" spans="2:18" x14ac:dyDescent="0.25">
      <c r="B35" s="5" t="s">
        <v>56</v>
      </c>
      <c r="C35" s="6" t="s">
        <v>57</v>
      </c>
      <c r="D35" s="7" t="s">
        <v>309</v>
      </c>
      <c r="E35" s="8"/>
      <c r="F35" s="8"/>
      <c r="G35" s="8"/>
      <c r="H35" s="8"/>
      <c r="I35" s="8"/>
      <c r="J35" s="8"/>
      <c r="K35" s="8"/>
      <c r="L35" s="8"/>
      <c r="M35" s="8"/>
      <c r="N35" s="8">
        <v>2</v>
      </c>
      <c r="O35" s="8"/>
      <c r="P35" s="8"/>
      <c r="Q35" s="8">
        <v>227</v>
      </c>
      <c r="R35" s="16"/>
    </row>
    <row r="36" spans="2:18" x14ac:dyDescent="0.25">
      <c r="B36" s="5"/>
      <c r="C36" s="6"/>
      <c r="D36" s="7" t="s">
        <v>179</v>
      </c>
      <c r="E36" s="170">
        <v>528.79999999999995</v>
      </c>
      <c r="F36" s="162"/>
      <c r="G36" s="162"/>
      <c r="H36" s="162"/>
      <c r="I36" s="162"/>
      <c r="J36" s="162"/>
      <c r="K36" s="162"/>
      <c r="L36" s="162"/>
      <c r="M36" s="162"/>
      <c r="N36" s="162">
        <v>8.3000000000000007</v>
      </c>
      <c r="O36" s="162"/>
      <c r="P36" s="162"/>
      <c r="Q36" s="162"/>
      <c r="R36" s="171">
        <v>39.65</v>
      </c>
    </row>
    <row r="37" spans="2:18" x14ac:dyDescent="0.25">
      <c r="B37" s="5"/>
      <c r="C37" s="6" t="s">
        <v>58</v>
      </c>
      <c r="D37" s="7" t="s">
        <v>309</v>
      </c>
      <c r="E37" s="8"/>
      <c r="F37" s="8"/>
      <c r="G37" s="8"/>
      <c r="H37" s="8"/>
      <c r="I37" s="8"/>
      <c r="J37" s="8"/>
      <c r="K37" s="8"/>
      <c r="L37" s="8"/>
      <c r="M37" s="8"/>
      <c r="N37" s="8">
        <v>43</v>
      </c>
      <c r="O37" s="8"/>
      <c r="P37" s="8"/>
      <c r="Q37" s="8">
        <v>4</v>
      </c>
      <c r="R37" s="16"/>
    </row>
    <row r="38" spans="2:18" x14ac:dyDescent="0.25">
      <c r="B38" s="5"/>
      <c r="C38" s="6"/>
      <c r="D38" s="7" t="s">
        <v>179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2">
        <v>188.5</v>
      </c>
      <c r="O38" s="162"/>
      <c r="P38" s="162"/>
      <c r="Q38" s="162"/>
      <c r="R38" s="163"/>
    </row>
    <row r="39" spans="2:18" x14ac:dyDescent="0.25">
      <c r="B39" s="5"/>
      <c r="C39" s="6" t="s">
        <v>59</v>
      </c>
      <c r="D39" s="7" t="s">
        <v>309</v>
      </c>
      <c r="E39" s="8"/>
      <c r="F39" s="8"/>
      <c r="G39" s="8"/>
      <c r="H39" s="8"/>
      <c r="I39" s="8"/>
      <c r="J39" s="8"/>
      <c r="K39" s="8"/>
      <c r="L39" s="8"/>
      <c r="M39" s="8"/>
      <c r="N39" s="8">
        <v>5</v>
      </c>
      <c r="O39" s="8"/>
      <c r="P39" s="8"/>
      <c r="Q39" s="8"/>
      <c r="R39" s="16"/>
    </row>
    <row r="40" spans="2:18" x14ac:dyDescent="0.25">
      <c r="B40" s="5"/>
      <c r="C40" s="6"/>
      <c r="D40" s="7" t="s">
        <v>179</v>
      </c>
      <c r="E40" s="162"/>
      <c r="F40" s="162"/>
      <c r="G40" s="162"/>
      <c r="H40" s="162"/>
      <c r="I40" s="162"/>
      <c r="J40" s="162"/>
      <c r="K40" s="162"/>
      <c r="L40" s="162"/>
      <c r="M40" s="162"/>
      <c r="N40" s="162">
        <v>25.07</v>
      </c>
      <c r="O40" s="162"/>
      <c r="P40" s="162"/>
      <c r="Q40" s="162"/>
      <c r="R40" s="163"/>
    </row>
    <row r="41" spans="2:18" x14ac:dyDescent="0.25">
      <c r="B41" s="5"/>
      <c r="C41" s="6" t="s">
        <v>60</v>
      </c>
      <c r="D41" s="7" t="s">
        <v>309</v>
      </c>
      <c r="E41" s="8"/>
      <c r="F41" s="8"/>
      <c r="G41" s="8"/>
      <c r="H41" s="8"/>
      <c r="I41" s="8"/>
      <c r="J41" s="8"/>
      <c r="K41" s="8"/>
      <c r="L41" s="8"/>
      <c r="M41" s="8"/>
      <c r="N41" s="8">
        <v>27</v>
      </c>
      <c r="O41" s="8"/>
      <c r="P41" s="8"/>
      <c r="Q41" s="8">
        <v>42</v>
      </c>
      <c r="R41" s="16"/>
    </row>
    <row r="42" spans="2:18" x14ac:dyDescent="0.25">
      <c r="B42" s="5"/>
      <c r="C42" s="6"/>
      <c r="D42" s="7" t="s">
        <v>179</v>
      </c>
      <c r="E42" s="170">
        <v>25859.8</v>
      </c>
      <c r="F42" s="162"/>
      <c r="G42" s="162"/>
      <c r="H42" s="162"/>
      <c r="I42" s="162"/>
      <c r="J42" s="162"/>
      <c r="K42" s="162"/>
      <c r="L42" s="162"/>
      <c r="M42" s="162"/>
      <c r="N42" s="162">
        <v>137</v>
      </c>
      <c r="O42" s="162"/>
      <c r="P42" s="162"/>
      <c r="Q42" s="162"/>
      <c r="R42" s="171">
        <v>21212.3</v>
      </c>
    </row>
    <row r="43" spans="2:18" x14ac:dyDescent="0.25">
      <c r="B43" s="164" t="s">
        <v>318</v>
      </c>
      <c r="C43" s="165"/>
      <c r="D43" s="165"/>
      <c r="E43" s="166"/>
      <c r="F43" s="166"/>
      <c r="G43" s="166"/>
      <c r="H43" s="166"/>
      <c r="I43" s="166"/>
      <c r="J43" s="166"/>
      <c r="K43" s="166"/>
      <c r="L43" s="166"/>
      <c r="M43" s="166"/>
      <c r="N43" s="166">
        <v>77</v>
      </c>
      <c r="O43" s="166"/>
      <c r="P43" s="166"/>
      <c r="Q43" s="166">
        <v>273</v>
      </c>
      <c r="R43" s="167"/>
    </row>
    <row r="44" spans="2:18" x14ac:dyDescent="0.25">
      <c r="B44" s="164" t="s">
        <v>319</v>
      </c>
      <c r="C44" s="165"/>
      <c r="D44" s="165"/>
      <c r="E44" s="168">
        <v>26388.6</v>
      </c>
      <c r="F44" s="168"/>
      <c r="G44" s="168"/>
      <c r="H44" s="168"/>
      <c r="I44" s="168"/>
      <c r="J44" s="168"/>
      <c r="K44" s="168"/>
      <c r="L44" s="168"/>
      <c r="M44" s="168"/>
      <c r="N44" s="168">
        <v>358.87</v>
      </c>
      <c r="O44" s="168"/>
      <c r="P44" s="168"/>
      <c r="Q44" s="168"/>
      <c r="R44" s="169">
        <v>21251.95</v>
      </c>
    </row>
    <row r="45" spans="2:18" x14ac:dyDescent="0.25">
      <c r="B45" s="5" t="s">
        <v>62</v>
      </c>
      <c r="C45" s="6" t="s">
        <v>62</v>
      </c>
      <c r="D45" s="7" t="s">
        <v>309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>
        <v>40200</v>
      </c>
      <c r="Q45" s="8"/>
      <c r="R45" s="16"/>
    </row>
    <row r="46" spans="2:18" x14ac:dyDescent="0.25">
      <c r="B46" s="5"/>
      <c r="C46" s="6"/>
      <c r="D46" s="7" t="s">
        <v>179</v>
      </c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3"/>
    </row>
    <row r="47" spans="2:18" x14ac:dyDescent="0.25">
      <c r="B47" s="164" t="s">
        <v>320</v>
      </c>
      <c r="C47" s="165"/>
      <c r="D47" s="165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>
        <v>40200</v>
      </c>
      <c r="Q47" s="166"/>
      <c r="R47" s="167"/>
    </row>
    <row r="48" spans="2:18" x14ac:dyDescent="0.25">
      <c r="B48" s="164" t="s">
        <v>321</v>
      </c>
      <c r="C48" s="165"/>
      <c r="D48" s="165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9"/>
    </row>
    <row r="49" spans="2:18" x14ac:dyDescent="0.25">
      <c r="B49" s="5" t="s">
        <v>68</v>
      </c>
      <c r="C49" s="6" t="s">
        <v>68</v>
      </c>
      <c r="D49" s="7" t="s">
        <v>309</v>
      </c>
      <c r="E49" s="8"/>
      <c r="F49" s="8"/>
      <c r="G49" s="8"/>
      <c r="H49" s="8"/>
      <c r="I49" s="8"/>
      <c r="J49" s="8"/>
      <c r="K49" s="8"/>
      <c r="L49" s="8"/>
      <c r="M49" s="8"/>
      <c r="N49" s="8">
        <v>66</v>
      </c>
      <c r="O49" s="8"/>
      <c r="P49" s="8"/>
      <c r="Q49" s="8"/>
      <c r="R49" s="16"/>
    </row>
    <row r="50" spans="2:18" x14ac:dyDescent="0.25">
      <c r="B50" s="5"/>
      <c r="C50" s="6"/>
      <c r="D50" s="7" t="s">
        <v>179</v>
      </c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3"/>
    </row>
    <row r="51" spans="2:18" x14ac:dyDescent="0.25">
      <c r="B51" s="164" t="s">
        <v>322</v>
      </c>
      <c r="C51" s="165"/>
      <c r="D51" s="165"/>
      <c r="E51" s="166"/>
      <c r="F51" s="166"/>
      <c r="G51" s="166"/>
      <c r="H51" s="166"/>
      <c r="I51" s="166"/>
      <c r="J51" s="166"/>
      <c r="K51" s="166"/>
      <c r="L51" s="166"/>
      <c r="M51" s="166"/>
      <c r="N51" s="166">
        <v>66</v>
      </c>
      <c r="O51" s="166"/>
      <c r="P51" s="166"/>
      <c r="Q51" s="166"/>
      <c r="R51" s="167"/>
    </row>
    <row r="52" spans="2:18" x14ac:dyDescent="0.25">
      <c r="B52" s="164" t="s">
        <v>323</v>
      </c>
      <c r="C52" s="165"/>
      <c r="D52" s="165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9"/>
    </row>
    <row r="53" spans="2:18" x14ac:dyDescent="0.25">
      <c r="B53" s="5" t="s">
        <v>70</v>
      </c>
      <c r="C53" s="6" t="s">
        <v>324</v>
      </c>
      <c r="D53" s="7" t="s">
        <v>309</v>
      </c>
      <c r="E53" s="8"/>
      <c r="F53" s="8"/>
      <c r="G53" s="8"/>
      <c r="H53" s="8">
        <v>24544</v>
      </c>
      <c r="I53" s="8">
        <v>136545</v>
      </c>
      <c r="J53" s="8"/>
      <c r="K53" s="8"/>
      <c r="L53" s="8"/>
      <c r="M53" s="8"/>
      <c r="N53" s="8"/>
      <c r="O53" s="8"/>
      <c r="P53" s="8">
        <v>21</v>
      </c>
      <c r="Q53" s="8"/>
      <c r="R53" s="16"/>
    </row>
    <row r="54" spans="2:18" x14ac:dyDescent="0.25">
      <c r="B54" s="5"/>
      <c r="C54" s="6"/>
      <c r="D54" s="7" t="s">
        <v>179</v>
      </c>
      <c r="E54" s="162"/>
      <c r="F54" s="162"/>
      <c r="G54" s="162"/>
      <c r="H54" s="162">
        <v>1964</v>
      </c>
      <c r="I54" s="162">
        <v>10924</v>
      </c>
      <c r="J54" s="162"/>
      <c r="K54" s="162"/>
      <c r="L54" s="162"/>
      <c r="M54" s="162"/>
      <c r="N54" s="162"/>
      <c r="O54" s="162"/>
      <c r="P54" s="162">
        <v>48</v>
      </c>
      <c r="Q54" s="162"/>
      <c r="R54" s="163"/>
    </row>
    <row r="55" spans="2:18" x14ac:dyDescent="0.25">
      <c r="B55" s="5"/>
      <c r="C55" s="6" t="s">
        <v>71</v>
      </c>
      <c r="D55" s="7" t="s">
        <v>309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>
        <v>2657</v>
      </c>
      <c r="Q55" s="8"/>
      <c r="R55" s="16"/>
    </row>
    <row r="56" spans="2:18" x14ac:dyDescent="0.25">
      <c r="B56" s="5"/>
      <c r="C56" s="6"/>
      <c r="D56" s="7" t="s">
        <v>179</v>
      </c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>
        <v>930</v>
      </c>
      <c r="Q56" s="162"/>
      <c r="R56" s="163"/>
    </row>
    <row r="57" spans="2:18" x14ac:dyDescent="0.25">
      <c r="B57" s="164" t="s">
        <v>325</v>
      </c>
      <c r="C57" s="165"/>
      <c r="D57" s="165"/>
      <c r="E57" s="166"/>
      <c r="F57" s="166"/>
      <c r="G57" s="166"/>
      <c r="H57" s="166">
        <v>24544</v>
      </c>
      <c r="I57" s="166">
        <v>136545</v>
      </c>
      <c r="J57" s="166"/>
      <c r="K57" s="166"/>
      <c r="L57" s="166"/>
      <c r="M57" s="166"/>
      <c r="N57" s="166"/>
      <c r="O57" s="166"/>
      <c r="P57" s="166">
        <v>2678</v>
      </c>
      <c r="Q57" s="166"/>
      <c r="R57" s="167"/>
    </row>
    <row r="58" spans="2:18" x14ac:dyDescent="0.25">
      <c r="B58" s="164" t="s">
        <v>326</v>
      </c>
      <c r="C58" s="165"/>
      <c r="D58" s="165"/>
      <c r="E58" s="168"/>
      <c r="F58" s="168"/>
      <c r="G58" s="168"/>
      <c r="H58" s="168">
        <v>1964</v>
      </c>
      <c r="I58" s="168">
        <v>10924</v>
      </c>
      <c r="J58" s="168"/>
      <c r="K58" s="168"/>
      <c r="L58" s="168"/>
      <c r="M58" s="168"/>
      <c r="N58" s="168"/>
      <c r="O58" s="168"/>
      <c r="P58" s="168">
        <v>978</v>
      </c>
      <c r="Q58" s="168"/>
      <c r="R58" s="169"/>
    </row>
    <row r="59" spans="2:18" x14ac:dyDescent="0.25">
      <c r="B59" s="172" t="s">
        <v>327</v>
      </c>
      <c r="C59" s="173"/>
      <c r="D59" s="173"/>
      <c r="E59" s="174">
        <v>2199</v>
      </c>
      <c r="F59" s="174">
        <v>1671</v>
      </c>
      <c r="G59" s="174">
        <v>648</v>
      </c>
      <c r="H59" s="174">
        <v>36553</v>
      </c>
      <c r="I59" s="174">
        <v>136545</v>
      </c>
      <c r="J59" s="174"/>
      <c r="K59" s="174">
        <v>9499</v>
      </c>
      <c r="L59" s="174">
        <v>46581</v>
      </c>
      <c r="M59" s="174">
        <v>350</v>
      </c>
      <c r="N59" s="174">
        <v>814</v>
      </c>
      <c r="O59" s="174">
        <v>51681</v>
      </c>
      <c r="P59" s="174">
        <v>45819</v>
      </c>
      <c r="Q59" s="174">
        <f>Q35+Q37+Q41</f>
        <v>273</v>
      </c>
      <c r="R59" s="175"/>
    </row>
    <row r="60" spans="2:18" ht="15.75" thickBot="1" x14ac:dyDescent="0.3">
      <c r="B60" s="176" t="s">
        <v>328</v>
      </c>
      <c r="C60" s="177"/>
      <c r="D60" s="177"/>
      <c r="E60" s="178">
        <v>32967.599999999999</v>
      </c>
      <c r="F60" s="178">
        <v>1028</v>
      </c>
      <c r="G60" s="178">
        <v>300</v>
      </c>
      <c r="H60" s="178">
        <v>2204</v>
      </c>
      <c r="I60" s="178">
        <v>10924</v>
      </c>
      <c r="J60" s="178">
        <v>4347</v>
      </c>
      <c r="K60" s="178">
        <v>27576</v>
      </c>
      <c r="L60" s="178">
        <v>143547</v>
      </c>
      <c r="M60" s="178">
        <v>684</v>
      </c>
      <c r="N60" s="178">
        <v>3420.82</v>
      </c>
      <c r="O60" s="178">
        <v>16011</v>
      </c>
      <c r="P60" s="178">
        <v>978</v>
      </c>
      <c r="Q60" s="178"/>
      <c r="R60" s="179"/>
    </row>
    <row r="61" spans="2:18" x14ac:dyDescent="0.25">
      <c r="Q61" s="45"/>
    </row>
    <row r="62" spans="2:18" x14ac:dyDescent="0.25">
      <c r="B62" s="180" t="s">
        <v>330</v>
      </c>
    </row>
    <row r="63" spans="2:18" x14ac:dyDescent="0.25">
      <c r="B63" t="s">
        <v>331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177"/>
  <sheetViews>
    <sheetView topLeftCell="A160" workbookViewId="0">
      <selection activeCell="L116" sqref="L116"/>
    </sheetView>
  </sheetViews>
  <sheetFormatPr baseColWidth="10" defaultRowHeight="15" x14ac:dyDescent="0.25"/>
  <cols>
    <col min="2" max="2" width="13.140625" customWidth="1"/>
    <col min="4" max="5" width="14.42578125" customWidth="1"/>
  </cols>
  <sheetData>
    <row r="2" spans="2:21" ht="15.75" x14ac:dyDescent="0.3">
      <c r="D2" s="1" t="s">
        <v>297</v>
      </c>
      <c r="E2" s="1"/>
    </row>
    <row r="4" spans="2:21" x14ac:dyDescent="0.25">
      <c r="B4" s="20" t="s">
        <v>157</v>
      </c>
    </row>
    <row r="5" spans="2:21" ht="15.75" thickBot="1" x14ac:dyDescent="0.3"/>
    <row r="6" spans="2:21" ht="15" customHeight="1" x14ac:dyDescent="0.25">
      <c r="B6" s="192" t="s">
        <v>0</v>
      </c>
      <c r="C6" s="194" t="s">
        <v>1</v>
      </c>
      <c r="D6" s="194" t="s">
        <v>120</v>
      </c>
      <c r="E6" s="200" t="s">
        <v>77</v>
      </c>
      <c r="F6" s="201"/>
      <c r="G6" s="201"/>
      <c r="H6" s="201"/>
      <c r="I6" s="201"/>
      <c r="J6" s="206"/>
      <c r="K6" s="204" t="s">
        <v>78</v>
      </c>
      <c r="L6" s="194" t="s">
        <v>79</v>
      </c>
      <c r="M6" s="194"/>
      <c r="N6" s="204" t="s">
        <v>80</v>
      </c>
      <c r="O6" s="200" t="s">
        <v>81</v>
      </c>
      <c r="P6" s="201"/>
      <c r="Q6" s="201"/>
      <c r="R6" s="201"/>
      <c r="S6" s="206"/>
      <c r="T6" s="204" t="s">
        <v>82</v>
      </c>
      <c r="U6" s="202" t="s">
        <v>158</v>
      </c>
    </row>
    <row r="7" spans="2:21" ht="30.75" thickBot="1" x14ac:dyDescent="0.3">
      <c r="B7" s="193"/>
      <c r="C7" s="195"/>
      <c r="D7" s="195"/>
      <c r="E7" s="23" t="s">
        <v>282</v>
      </c>
      <c r="F7" s="23" t="s">
        <v>86</v>
      </c>
      <c r="G7" s="23" t="s">
        <v>87</v>
      </c>
      <c r="H7" s="23" t="s">
        <v>88</v>
      </c>
      <c r="I7" s="23" t="s">
        <v>89</v>
      </c>
      <c r="J7" s="23" t="s">
        <v>90</v>
      </c>
      <c r="K7" s="205"/>
      <c r="L7" s="23" t="s">
        <v>92</v>
      </c>
      <c r="M7" s="23" t="s">
        <v>93</v>
      </c>
      <c r="N7" s="205"/>
      <c r="O7" s="23" t="s">
        <v>95</v>
      </c>
      <c r="P7" s="23" t="s">
        <v>98</v>
      </c>
      <c r="Q7" s="23" t="s">
        <v>101</v>
      </c>
      <c r="R7" s="23" t="s">
        <v>102</v>
      </c>
      <c r="S7" s="23" t="s">
        <v>103</v>
      </c>
      <c r="T7" s="205"/>
      <c r="U7" s="203"/>
    </row>
    <row r="8" spans="2:21" x14ac:dyDescent="0.25">
      <c r="B8" s="24" t="s">
        <v>2</v>
      </c>
      <c r="C8" s="50" t="s">
        <v>3</v>
      </c>
      <c r="D8" s="25" t="s">
        <v>121</v>
      </c>
      <c r="E8" s="25"/>
      <c r="F8" s="51"/>
      <c r="G8" s="51"/>
      <c r="H8" s="51"/>
      <c r="I8" s="51"/>
      <c r="J8" s="51"/>
      <c r="K8" s="52"/>
      <c r="L8" s="51"/>
      <c r="M8" s="51"/>
      <c r="N8" s="52"/>
      <c r="O8" s="51"/>
      <c r="P8" s="51"/>
      <c r="Q8" s="51"/>
      <c r="R8" s="51"/>
      <c r="S8" s="51">
        <v>300</v>
      </c>
      <c r="T8" s="52">
        <v>300</v>
      </c>
      <c r="U8" s="53">
        <v>300</v>
      </c>
    </row>
    <row r="9" spans="2:21" x14ac:dyDescent="0.25">
      <c r="B9" s="29"/>
      <c r="C9" s="54" t="s">
        <v>122</v>
      </c>
      <c r="D9" s="54"/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>
        <v>300</v>
      </c>
      <c r="T9" s="55">
        <v>300</v>
      </c>
      <c r="U9" s="56">
        <v>300</v>
      </c>
    </row>
    <row r="10" spans="2:21" x14ac:dyDescent="0.25">
      <c r="B10" s="29"/>
      <c r="C10" s="57" t="s">
        <v>4</v>
      </c>
      <c r="D10" s="30" t="s">
        <v>121</v>
      </c>
      <c r="E10" s="30"/>
      <c r="F10" s="58"/>
      <c r="G10" s="58">
        <v>12</v>
      </c>
      <c r="H10" s="58"/>
      <c r="I10" s="58">
        <v>388</v>
      </c>
      <c r="J10" s="58"/>
      <c r="K10" s="59">
        <v>400</v>
      </c>
      <c r="L10" s="58">
        <v>27975</v>
      </c>
      <c r="M10" s="58"/>
      <c r="N10" s="59">
        <v>27975</v>
      </c>
      <c r="O10" s="58">
        <v>2200</v>
      </c>
      <c r="P10" s="58">
        <v>1600</v>
      </c>
      <c r="Q10" s="58">
        <v>1000</v>
      </c>
      <c r="R10" s="58">
        <v>500</v>
      </c>
      <c r="S10" s="58">
        <v>1001</v>
      </c>
      <c r="T10" s="59">
        <v>6301</v>
      </c>
      <c r="U10" s="60">
        <v>34676</v>
      </c>
    </row>
    <row r="11" spans="2:21" x14ac:dyDescent="0.25">
      <c r="B11" s="29"/>
      <c r="C11" s="54" t="s">
        <v>123</v>
      </c>
      <c r="D11" s="54"/>
      <c r="E11" s="54"/>
      <c r="F11" s="55"/>
      <c r="G11" s="55">
        <v>12</v>
      </c>
      <c r="H11" s="55"/>
      <c r="I11" s="55">
        <v>388</v>
      </c>
      <c r="J11" s="55"/>
      <c r="K11" s="55">
        <v>400</v>
      </c>
      <c r="L11" s="55">
        <v>27975</v>
      </c>
      <c r="M11" s="55"/>
      <c r="N11" s="55">
        <v>27975</v>
      </c>
      <c r="O11" s="55">
        <v>2200</v>
      </c>
      <c r="P11" s="55">
        <v>1600</v>
      </c>
      <c r="Q11" s="55">
        <v>1000</v>
      </c>
      <c r="R11" s="55">
        <v>500</v>
      </c>
      <c r="S11" s="55">
        <v>1001</v>
      </c>
      <c r="T11" s="55">
        <v>6301</v>
      </c>
      <c r="U11" s="56">
        <v>34676</v>
      </c>
    </row>
    <row r="12" spans="2:21" x14ac:dyDescent="0.25">
      <c r="B12" s="29"/>
      <c r="C12" s="57" t="s">
        <v>5</v>
      </c>
      <c r="D12" s="30" t="s">
        <v>121</v>
      </c>
      <c r="E12" s="30"/>
      <c r="F12" s="58">
        <v>30</v>
      </c>
      <c r="G12" s="58"/>
      <c r="H12" s="58"/>
      <c r="I12" s="58"/>
      <c r="J12" s="58"/>
      <c r="K12" s="59">
        <v>30</v>
      </c>
      <c r="L12" s="58">
        <v>315</v>
      </c>
      <c r="M12" s="58"/>
      <c r="N12" s="59">
        <v>315</v>
      </c>
      <c r="O12" s="58">
        <v>100</v>
      </c>
      <c r="P12" s="58">
        <v>600</v>
      </c>
      <c r="Q12" s="58">
        <v>150</v>
      </c>
      <c r="R12" s="58">
        <v>1000</v>
      </c>
      <c r="S12" s="58">
        <v>900</v>
      </c>
      <c r="T12" s="59">
        <v>2750</v>
      </c>
      <c r="U12" s="60">
        <v>3095</v>
      </c>
    </row>
    <row r="13" spans="2:21" x14ac:dyDescent="0.25">
      <c r="B13" s="29"/>
      <c r="C13" s="54" t="s">
        <v>124</v>
      </c>
      <c r="D13" s="54"/>
      <c r="E13" s="54"/>
      <c r="F13" s="55">
        <v>30</v>
      </c>
      <c r="G13" s="55"/>
      <c r="H13" s="55"/>
      <c r="I13" s="55"/>
      <c r="J13" s="55"/>
      <c r="K13" s="55">
        <v>30</v>
      </c>
      <c r="L13" s="55">
        <v>315</v>
      </c>
      <c r="M13" s="55"/>
      <c r="N13" s="55">
        <v>315</v>
      </c>
      <c r="O13" s="55">
        <v>100</v>
      </c>
      <c r="P13" s="55">
        <v>600</v>
      </c>
      <c r="Q13" s="55">
        <v>150</v>
      </c>
      <c r="R13" s="55">
        <v>1000</v>
      </c>
      <c r="S13" s="55">
        <v>900</v>
      </c>
      <c r="T13" s="55">
        <v>2750</v>
      </c>
      <c r="U13" s="56">
        <v>3095</v>
      </c>
    </row>
    <row r="14" spans="2:21" x14ac:dyDescent="0.25">
      <c r="B14" s="29"/>
      <c r="C14" s="57" t="s">
        <v>6</v>
      </c>
      <c r="D14" s="30" t="s">
        <v>121</v>
      </c>
      <c r="E14" s="30">
        <v>27</v>
      </c>
      <c r="F14" s="58"/>
      <c r="G14" s="58"/>
      <c r="H14" s="58"/>
      <c r="I14" s="58"/>
      <c r="J14" s="58">
        <v>40</v>
      </c>
      <c r="K14" s="59">
        <v>67</v>
      </c>
      <c r="L14" s="58">
        <v>4931</v>
      </c>
      <c r="M14" s="58"/>
      <c r="N14" s="59">
        <v>4931</v>
      </c>
      <c r="O14" s="58"/>
      <c r="P14" s="58">
        <v>2050</v>
      </c>
      <c r="Q14" s="58">
        <v>364</v>
      </c>
      <c r="R14" s="58"/>
      <c r="S14" s="58">
        <v>29947</v>
      </c>
      <c r="T14" s="59">
        <v>32361</v>
      </c>
      <c r="U14" s="60">
        <v>37359</v>
      </c>
    </row>
    <row r="15" spans="2:21" x14ac:dyDescent="0.25">
      <c r="B15" s="29"/>
      <c r="C15" s="54" t="s">
        <v>125</v>
      </c>
      <c r="D15" s="54"/>
      <c r="E15" s="54">
        <v>27</v>
      </c>
      <c r="F15" s="55"/>
      <c r="G15" s="55"/>
      <c r="H15" s="55"/>
      <c r="I15" s="55"/>
      <c r="J15" s="55">
        <v>40</v>
      </c>
      <c r="K15" s="55">
        <v>67</v>
      </c>
      <c r="L15" s="55">
        <v>4931</v>
      </c>
      <c r="M15" s="55"/>
      <c r="N15" s="55">
        <v>4931</v>
      </c>
      <c r="O15" s="55"/>
      <c r="P15" s="55">
        <v>2050</v>
      </c>
      <c r="Q15" s="55">
        <v>364</v>
      </c>
      <c r="R15" s="55"/>
      <c r="S15" s="55">
        <v>29947</v>
      </c>
      <c r="T15" s="55">
        <v>32361</v>
      </c>
      <c r="U15" s="56">
        <v>37359</v>
      </c>
    </row>
    <row r="16" spans="2:21" x14ac:dyDescent="0.25">
      <c r="B16" s="29"/>
      <c r="C16" s="57" t="s">
        <v>7</v>
      </c>
      <c r="D16" s="30" t="s">
        <v>121</v>
      </c>
      <c r="E16" s="30"/>
      <c r="F16" s="58">
        <v>5</v>
      </c>
      <c r="G16" s="58"/>
      <c r="H16" s="58"/>
      <c r="I16" s="58">
        <v>83</v>
      </c>
      <c r="J16" s="58">
        <v>40</v>
      </c>
      <c r="K16" s="59">
        <v>128</v>
      </c>
      <c r="L16" s="58">
        <v>155</v>
      </c>
      <c r="M16" s="58"/>
      <c r="N16" s="59">
        <v>155</v>
      </c>
      <c r="O16" s="58">
        <v>450</v>
      </c>
      <c r="P16" s="58">
        <v>400</v>
      </c>
      <c r="Q16" s="58">
        <v>600</v>
      </c>
      <c r="R16" s="58">
        <v>2715</v>
      </c>
      <c r="S16" s="58">
        <v>13792</v>
      </c>
      <c r="T16" s="59">
        <v>17957</v>
      </c>
      <c r="U16" s="60">
        <v>18240</v>
      </c>
    </row>
    <row r="17" spans="2:21" x14ac:dyDescent="0.25">
      <c r="B17" s="29"/>
      <c r="C17" s="54" t="s">
        <v>126</v>
      </c>
      <c r="D17" s="54"/>
      <c r="E17" s="54"/>
      <c r="F17" s="55">
        <v>5</v>
      </c>
      <c r="G17" s="55"/>
      <c r="H17" s="55"/>
      <c r="I17" s="55">
        <v>83</v>
      </c>
      <c r="J17" s="55">
        <v>40</v>
      </c>
      <c r="K17" s="55">
        <v>128</v>
      </c>
      <c r="L17" s="55">
        <v>155</v>
      </c>
      <c r="M17" s="55"/>
      <c r="N17" s="55">
        <v>155</v>
      </c>
      <c r="O17" s="55">
        <v>450</v>
      </c>
      <c r="P17" s="55">
        <v>400</v>
      </c>
      <c r="Q17" s="55">
        <v>600</v>
      </c>
      <c r="R17" s="55">
        <v>2715</v>
      </c>
      <c r="S17" s="55">
        <v>13792</v>
      </c>
      <c r="T17" s="55">
        <v>17957</v>
      </c>
      <c r="U17" s="56">
        <v>18240</v>
      </c>
    </row>
    <row r="18" spans="2:21" x14ac:dyDescent="0.25">
      <c r="B18" s="29"/>
      <c r="C18" s="57" t="s">
        <v>8</v>
      </c>
      <c r="D18" s="30" t="s">
        <v>121</v>
      </c>
      <c r="E18" s="30"/>
      <c r="F18" s="58">
        <v>123</v>
      </c>
      <c r="G18" s="58"/>
      <c r="H18" s="58">
        <v>24</v>
      </c>
      <c r="I18" s="58"/>
      <c r="J18" s="58">
        <v>20</v>
      </c>
      <c r="K18" s="59">
        <v>167</v>
      </c>
      <c r="L18" s="58">
        <v>7608</v>
      </c>
      <c r="M18" s="58"/>
      <c r="N18" s="59">
        <v>7608</v>
      </c>
      <c r="O18" s="58">
        <v>140</v>
      </c>
      <c r="P18" s="58">
        <v>390</v>
      </c>
      <c r="Q18" s="58">
        <v>340</v>
      </c>
      <c r="R18" s="58">
        <v>140</v>
      </c>
      <c r="S18" s="58">
        <v>12390</v>
      </c>
      <c r="T18" s="59">
        <v>13400</v>
      </c>
      <c r="U18" s="60">
        <v>21175</v>
      </c>
    </row>
    <row r="19" spans="2:21" x14ac:dyDescent="0.25">
      <c r="B19" s="29"/>
      <c r="C19" s="54" t="s">
        <v>127</v>
      </c>
      <c r="D19" s="54"/>
      <c r="E19" s="54"/>
      <c r="F19" s="55">
        <v>123</v>
      </c>
      <c r="G19" s="55"/>
      <c r="H19" s="55">
        <v>24</v>
      </c>
      <c r="I19" s="55"/>
      <c r="J19" s="55">
        <v>20</v>
      </c>
      <c r="K19" s="55">
        <v>167</v>
      </c>
      <c r="L19" s="55">
        <v>7608</v>
      </c>
      <c r="M19" s="55"/>
      <c r="N19" s="55">
        <v>7608</v>
      </c>
      <c r="O19" s="55">
        <v>140</v>
      </c>
      <c r="P19" s="55">
        <v>390</v>
      </c>
      <c r="Q19" s="55">
        <v>340</v>
      </c>
      <c r="R19" s="55">
        <v>140</v>
      </c>
      <c r="S19" s="55">
        <v>12390</v>
      </c>
      <c r="T19" s="55">
        <v>13400</v>
      </c>
      <c r="U19" s="56">
        <v>21175</v>
      </c>
    </row>
    <row r="20" spans="2:21" x14ac:dyDescent="0.25">
      <c r="B20" s="29"/>
      <c r="C20" s="57" t="s">
        <v>9</v>
      </c>
      <c r="D20" s="30" t="s">
        <v>121</v>
      </c>
      <c r="E20" s="30"/>
      <c r="F20" s="58"/>
      <c r="G20" s="58"/>
      <c r="H20" s="58"/>
      <c r="I20" s="58"/>
      <c r="J20" s="58"/>
      <c r="K20" s="59"/>
      <c r="L20" s="58">
        <v>1551</v>
      </c>
      <c r="M20" s="58"/>
      <c r="N20" s="59">
        <v>1551</v>
      </c>
      <c r="O20" s="58">
        <v>1500</v>
      </c>
      <c r="P20" s="58">
        <v>7475</v>
      </c>
      <c r="Q20" s="58">
        <v>2325</v>
      </c>
      <c r="R20" s="58">
        <v>400</v>
      </c>
      <c r="S20" s="58">
        <v>25048</v>
      </c>
      <c r="T20" s="59">
        <v>36748</v>
      </c>
      <c r="U20" s="60">
        <v>38299</v>
      </c>
    </row>
    <row r="21" spans="2:21" x14ac:dyDescent="0.25">
      <c r="B21" s="29"/>
      <c r="C21" s="54" t="s">
        <v>128</v>
      </c>
      <c r="D21" s="54"/>
      <c r="E21" s="54"/>
      <c r="F21" s="55"/>
      <c r="G21" s="55"/>
      <c r="H21" s="55"/>
      <c r="I21" s="55"/>
      <c r="J21" s="55"/>
      <c r="K21" s="55"/>
      <c r="L21" s="55">
        <v>1551</v>
      </c>
      <c r="M21" s="55"/>
      <c r="N21" s="55">
        <v>1551</v>
      </c>
      <c r="O21" s="55">
        <v>1500</v>
      </c>
      <c r="P21" s="55">
        <v>7475</v>
      </c>
      <c r="Q21" s="55">
        <v>2325</v>
      </c>
      <c r="R21" s="55">
        <v>400</v>
      </c>
      <c r="S21" s="55">
        <v>25048</v>
      </c>
      <c r="T21" s="55">
        <v>36748</v>
      </c>
      <c r="U21" s="56">
        <v>38299</v>
      </c>
    </row>
    <row r="22" spans="2:21" x14ac:dyDescent="0.25">
      <c r="B22" s="29"/>
      <c r="C22" s="57" t="s">
        <v>10</v>
      </c>
      <c r="D22" s="30" t="s">
        <v>121</v>
      </c>
      <c r="E22" s="30"/>
      <c r="F22" s="58">
        <v>76</v>
      </c>
      <c r="G22" s="58"/>
      <c r="H22" s="58"/>
      <c r="I22" s="58">
        <v>10</v>
      </c>
      <c r="J22" s="58">
        <v>28</v>
      </c>
      <c r="K22" s="59">
        <v>114</v>
      </c>
      <c r="L22" s="58">
        <v>3953</v>
      </c>
      <c r="M22" s="58">
        <v>265</v>
      </c>
      <c r="N22" s="59">
        <v>4218</v>
      </c>
      <c r="O22" s="58">
        <v>832</v>
      </c>
      <c r="P22" s="58">
        <v>1200</v>
      </c>
      <c r="Q22" s="58">
        <v>1175</v>
      </c>
      <c r="R22" s="58">
        <v>2850</v>
      </c>
      <c r="S22" s="58">
        <v>13767</v>
      </c>
      <c r="T22" s="59">
        <v>19824</v>
      </c>
      <c r="U22" s="60">
        <v>24156</v>
      </c>
    </row>
    <row r="23" spans="2:21" x14ac:dyDescent="0.25">
      <c r="B23" s="34"/>
      <c r="C23" s="54" t="s">
        <v>129</v>
      </c>
      <c r="D23" s="54"/>
      <c r="E23" s="54"/>
      <c r="F23" s="55">
        <v>76</v>
      </c>
      <c r="G23" s="55"/>
      <c r="H23" s="55"/>
      <c r="I23" s="55">
        <v>10</v>
      </c>
      <c r="J23" s="55">
        <v>28</v>
      </c>
      <c r="K23" s="55">
        <v>114</v>
      </c>
      <c r="L23" s="55">
        <v>3953</v>
      </c>
      <c r="M23" s="55">
        <v>265</v>
      </c>
      <c r="N23" s="55">
        <v>4218</v>
      </c>
      <c r="O23" s="55">
        <v>832</v>
      </c>
      <c r="P23" s="55">
        <v>1200</v>
      </c>
      <c r="Q23" s="55">
        <v>1175</v>
      </c>
      <c r="R23" s="55">
        <v>2850</v>
      </c>
      <c r="S23" s="55">
        <v>13767</v>
      </c>
      <c r="T23" s="55">
        <v>19824</v>
      </c>
      <c r="U23" s="56">
        <v>24156</v>
      </c>
    </row>
    <row r="24" spans="2:21" x14ac:dyDescent="0.25">
      <c r="B24" s="35" t="s">
        <v>11</v>
      </c>
      <c r="C24" s="36"/>
      <c r="D24" s="36"/>
      <c r="E24" s="36">
        <v>27</v>
      </c>
      <c r="F24" s="37">
        <v>234</v>
      </c>
      <c r="G24" s="37">
        <v>12</v>
      </c>
      <c r="H24" s="37">
        <v>24</v>
      </c>
      <c r="I24" s="37">
        <v>481</v>
      </c>
      <c r="J24" s="37">
        <v>128</v>
      </c>
      <c r="K24" s="37">
        <v>906</v>
      </c>
      <c r="L24" s="37">
        <v>46488</v>
      </c>
      <c r="M24" s="37">
        <v>265</v>
      </c>
      <c r="N24" s="37">
        <v>46753</v>
      </c>
      <c r="O24" s="37">
        <v>5222</v>
      </c>
      <c r="P24" s="37">
        <v>13715</v>
      </c>
      <c r="Q24" s="37">
        <v>5954</v>
      </c>
      <c r="R24" s="37">
        <v>7605</v>
      </c>
      <c r="S24" s="37">
        <v>97145</v>
      </c>
      <c r="T24" s="37">
        <v>129641</v>
      </c>
      <c r="U24" s="38">
        <v>177300</v>
      </c>
    </row>
    <row r="25" spans="2:21" x14ac:dyDescent="0.25">
      <c r="B25" s="29" t="s">
        <v>12</v>
      </c>
      <c r="C25" s="57" t="s">
        <v>13</v>
      </c>
      <c r="D25" s="30" t="s">
        <v>121</v>
      </c>
      <c r="E25" s="30"/>
      <c r="F25" s="58">
        <v>65</v>
      </c>
      <c r="G25" s="58"/>
      <c r="H25" s="58">
        <v>8</v>
      </c>
      <c r="I25" s="58"/>
      <c r="J25" s="58"/>
      <c r="K25" s="59">
        <v>73</v>
      </c>
      <c r="L25" s="58"/>
      <c r="M25" s="58">
        <v>20</v>
      </c>
      <c r="N25" s="59">
        <v>20</v>
      </c>
      <c r="O25" s="58"/>
      <c r="P25" s="58"/>
      <c r="Q25" s="58"/>
      <c r="R25" s="58"/>
      <c r="S25" s="58">
        <v>9426</v>
      </c>
      <c r="T25" s="59">
        <v>9426</v>
      </c>
      <c r="U25" s="60">
        <v>9519</v>
      </c>
    </row>
    <row r="26" spans="2:21" x14ac:dyDescent="0.25">
      <c r="B26" s="29"/>
      <c r="C26" s="54" t="s">
        <v>130</v>
      </c>
      <c r="D26" s="54"/>
      <c r="E26" s="54"/>
      <c r="F26" s="55">
        <v>65</v>
      </c>
      <c r="G26" s="55"/>
      <c r="H26" s="55">
        <v>8</v>
      </c>
      <c r="I26" s="55"/>
      <c r="J26" s="55"/>
      <c r="K26" s="55">
        <v>73</v>
      </c>
      <c r="L26" s="55"/>
      <c r="M26" s="55">
        <v>20</v>
      </c>
      <c r="N26" s="55">
        <v>20</v>
      </c>
      <c r="O26" s="55"/>
      <c r="P26" s="55"/>
      <c r="Q26" s="55"/>
      <c r="R26" s="55"/>
      <c r="S26" s="55">
        <v>9426</v>
      </c>
      <c r="T26" s="55">
        <v>9426</v>
      </c>
      <c r="U26" s="56">
        <v>9519</v>
      </c>
    </row>
    <row r="27" spans="2:21" x14ac:dyDescent="0.25">
      <c r="B27" s="29"/>
      <c r="C27" s="57" t="s">
        <v>14</v>
      </c>
      <c r="D27" s="30" t="s">
        <v>121</v>
      </c>
      <c r="E27" s="30"/>
      <c r="F27" s="58"/>
      <c r="G27" s="58"/>
      <c r="H27" s="58"/>
      <c r="I27" s="58"/>
      <c r="J27" s="58"/>
      <c r="K27" s="59"/>
      <c r="L27" s="58">
        <v>3674</v>
      </c>
      <c r="M27" s="58"/>
      <c r="N27" s="59">
        <v>3674</v>
      </c>
      <c r="O27" s="58"/>
      <c r="P27" s="58"/>
      <c r="Q27" s="58"/>
      <c r="R27" s="58"/>
      <c r="S27" s="58">
        <v>3050</v>
      </c>
      <c r="T27" s="59">
        <v>3050</v>
      </c>
      <c r="U27" s="60">
        <v>6724</v>
      </c>
    </row>
    <row r="28" spans="2:21" x14ac:dyDescent="0.25">
      <c r="B28" s="29"/>
      <c r="C28" s="54" t="s">
        <v>154</v>
      </c>
      <c r="D28" s="54"/>
      <c r="E28" s="54"/>
      <c r="F28" s="55"/>
      <c r="G28" s="55"/>
      <c r="H28" s="55"/>
      <c r="I28" s="55"/>
      <c r="J28" s="55"/>
      <c r="K28" s="55"/>
      <c r="L28" s="55">
        <v>3674</v>
      </c>
      <c r="M28" s="55"/>
      <c r="N28" s="55">
        <v>3674</v>
      </c>
      <c r="O28" s="55"/>
      <c r="P28" s="55"/>
      <c r="Q28" s="55"/>
      <c r="R28" s="55"/>
      <c r="S28" s="55">
        <v>3050</v>
      </c>
      <c r="T28" s="55">
        <v>3050</v>
      </c>
      <c r="U28" s="56">
        <v>6724</v>
      </c>
    </row>
    <row r="29" spans="2:21" x14ac:dyDescent="0.25">
      <c r="B29" s="29"/>
      <c r="C29" s="57" t="s">
        <v>15</v>
      </c>
      <c r="D29" s="30" t="s">
        <v>121</v>
      </c>
      <c r="E29" s="30"/>
      <c r="F29" s="58"/>
      <c r="G29" s="58"/>
      <c r="H29" s="58"/>
      <c r="I29" s="58"/>
      <c r="J29" s="58"/>
      <c r="K29" s="59"/>
      <c r="L29" s="58">
        <v>1500</v>
      </c>
      <c r="M29" s="58"/>
      <c r="N29" s="59">
        <v>1500</v>
      </c>
      <c r="O29" s="58">
        <v>68</v>
      </c>
      <c r="P29" s="58"/>
      <c r="Q29" s="58">
        <v>60</v>
      </c>
      <c r="R29" s="58">
        <v>1000</v>
      </c>
      <c r="S29" s="58">
        <v>17694</v>
      </c>
      <c r="T29" s="59">
        <v>18822</v>
      </c>
      <c r="U29" s="60">
        <v>20322</v>
      </c>
    </row>
    <row r="30" spans="2:21" x14ac:dyDescent="0.25">
      <c r="B30" s="34"/>
      <c r="C30" s="54" t="s">
        <v>131</v>
      </c>
      <c r="D30" s="54"/>
      <c r="E30" s="54"/>
      <c r="F30" s="55"/>
      <c r="G30" s="55"/>
      <c r="H30" s="55"/>
      <c r="I30" s="55"/>
      <c r="J30" s="55"/>
      <c r="K30" s="55"/>
      <c r="L30" s="55">
        <v>1500</v>
      </c>
      <c r="M30" s="55"/>
      <c r="N30" s="55">
        <v>1500</v>
      </c>
      <c r="O30" s="55">
        <v>68</v>
      </c>
      <c r="P30" s="55"/>
      <c r="Q30" s="55">
        <v>60</v>
      </c>
      <c r="R30" s="55">
        <v>1000</v>
      </c>
      <c r="S30" s="55">
        <v>17694</v>
      </c>
      <c r="T30" s="55">
        <v>18822</v>
      </c>
      <c r="U30" s="56">
        <v>20322</v>
      </c>
    </row>
    <row r="31" spans="2:21" x14ac:dyDescent="0.25">
      <c r="B31" s="35" t="s">
        <v>16</v>
      </c>
      <c r="C31" s="36"/>
      <c r="D31" s="36"/>
      <c r="E31" s="36"/>
      <c r="F31" s="37">
        <v>65</v>
      </c>
      <c r="G31" s="37"/>
      <c r="H31" s="37">
        <v>8</v>
      </c>
      <c r="I31" s="37"/>
      <c r="J31" s="37"/>
      <c r="K31" s="37">
        <v>73</v>
      </c>
      <c r="L31" s="37">
        <v>5174</v>
      </c>
      <c r="M31" s="37">
        <v>20</v>
      </c>
      <c r="N31" s="37">
        <v>5194</v>
      </c>
      <c r="O31" s="37">
        <v>68</v>
      </c>
      <c r="P31" s="37"/>
      <c r="Q31" s="37">
        <v>60</v>
      </c>
      <c r="R31" s="37">
        <v>1000</v>
      </c>
      <c r="S31" s="37">
        <v>30170</v>
      </c>
      <c r="T31" s="37">
        <v>31298</v>
      </c>
      <c r="U31" s="38">
        <v>36565</v>
      </c>
    </row>
    <row r="32" spans="2:21" x14ac:dyDescent="0.25">
      <c r="B32" s="29" t="s">
        <v>298</v>
      </c>
      <c r="C32" s="57" t="s">
        <v>298</v>
      </c>
      <c r="D32" s="30" t="s">
        <v>132</v>
      </c>
      <c r="E32" s="30"/>
      <c r="F32" s="58"/>
      <c r="G32" s="58"/>
      <c r="H32" s="58"/>
      <c r="I32" s="58"/>
      <c r="J32" s="58"/>
      <c r="K32" s="59"/>
      <c r="L32" s="58"/>
      <c r="M32" s="58"/>
      <c r="N32" s="59"/>
      <c r="O32" s="58"/>
      <c r="P32" s="58"/>
      <c r="Q32" s="58">
        <v>7510</v>
      </c>
      <c r="R32" s="58"/>
      <c r="S32" s="58">
        <v>6280</v>
      </c>
      <c r="T32" s="59">
        <v>13790</v>
      </c>
      <c r="U32" s="60">
        <v>13790</v>
      </c>
    </row>
    <row r="33" spans="2:21" x14ac:dyDescent="0.25">
      <c r="B33" s="34"/>
      <c r="C33" s="54" t="s">
        <v>306</v>
      </c>
      <c r="D33" s="54"/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>
        <v>7510</v>
      </c>
      <c r="R33" s="55"/>
      <c r="S33" s="55">
        <v>6280</v>
      </c>
      <c r="T33" s="55">
        <v>13790</v>
      </c>
      <c r="U33" s="56">
        <v>13790</v>
      </c>
    </row>
    <row r="34" spans="2:21" x14ac:dyDescent="0.25">
      <c r="B34" s="35" t="s">
        <v>27</v>
      </c>
      <c r="C34" s="36"/>
      <c r="D34" s="36"/>
      <c r="E34" s="36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>
        <v>7510</v>
      </c>
      <c r="R34" s="37"/>
      <c r="S34" s="37">
        <v>6280</v>
      </c>
      <c r="T34" s="37">
        <v>13790</v>
      </c>
      <c r="U34" s="38">
        <v>13790</v>
      </c>
    </row>
    <row r="35" spans="2:21" x14ac:dyDescent="0.25">
      <c r="B35" s="29" t="s">
        <v>17</v>
      </c>
      <c r="C35" s="57" t="s">
        <v>17</v>
      </c>
      <c r="D35" s="30" t="s">
        <v>121</v>
      </c>
      <c r="E35" s="30"/>
      <c r="F35" s="58"/>
      <c r="G35" s="58"/>
      <c r="H35" s="58"/>
      <c r="I35" s="58"/>
      <c r="J35" s="58"/>
      <c r="K35" s="59"/>
      <c r="L35" s="58">
        <v>90</v>
      </c>
      <c r="M35" s="58"/>
      <c r="N35" s="59">
        <v>90</v>
      </c>
      <c r="O35" s="58"/>
      <c r="P35" s="58">
        <v>2990</v>
      </c>
      <c r="Q35" s="58">
        <v>515</v>
      </c>
      <c r="R35" s="58"/>
      <c r="S35" s="58">
        <v>91485</v>
      </c>
      <c r="T35" s="59">
        <v>94990</v>
      </c>
      <c r="U35" s="60">
        <v>95080</v>
      </c>
    </row>
    <row r="36" spans="2:21" x14ac:dyDescent="0.25">
      <c r="B36" s="34"/>
      <c r="C36" s="54" t="s">
        <v>18</v>
      </c>
      <c r="D36" s="54"/>
      <c r="E36" s="54"/>
      <c r="F36" s="55"/>
      <c r="G36" s="55"/>
      <c r="H36" s="55"/>
      <c r="I36" s="55"/>
      <c r="J36" s="55"/>
      <c r="K36" s="55"/>
      <c r="L36" s="55">
        <v>90</v>
      </c>
      <c r="M36" s="55"/>
      <c r="N36" s="55">
        <v>90</v>
      </c>
      <c r="O36" s="55"/>
      <c r="P36" s="55">
        <v>2990</v>
      </c>
      <c r="Q36" s="55">
        <v>515</v>
      </c>
      <c r="R36" s="55"/>
      <c r="S36" s="55">
        <v>91485</v>
      </c>
      <c r="T36" s="55">
        <v>94990</v>
      </c>
      <c r="U36" s="56">
        <v>95080</v>
      </c>
    </row>
    <row r="37" spans="2:21" x14ac:dyDescent="0.25">
      <c r="B37" s="35" t="s">
        <v>18</v>
      </c>
      <c r="C37" s="36"/>
      <c r="D37" s="36"/>
      <c r="E37" s="36"/>
      <c r="F37" s="37"/>
      <c r="G37" s="37"/>
      <c r="H37" s="37"/>
      <c r="I37" s="37"/>
      <c r="J37" s="37"/>
      <c r="K37" s="37"/>
      <c r="L37" s="37">
        <v>90</v>
      </c>
      <c r="M37" s="37"/>
      <c r="N37" s="37">
        <v>90</v>
      </c>
      <c r="O37" s="37"/>
      <c r="P37" s="37">
        <v>2990</v>
      </c>
      <c r="Q37" s="37">
        <v>515</v>
      </c>
      <c r="R37" s="37"/>
      <c r="S37" s="37">
        <v>91485</v>
      </c>
      <c r="T37" s="37">
        <v>94990</v>
      </c>
      <c r="U37" s="38">
        <v>95080</v>
      </c>
    </row>
    <row r="38" spans="2:21" x14ac:dyDescent="0.25">
      <c r="B38" s="29" t="s">
        <v>19</v>
      </c>
      <c r="C38" s="57" t="s">
        <v>20</v>
      </c>
      <c r="D38" s="30" t="s">
        <v>121</v>
      </c>
      <c r="E38" s="30"/>
      <c r="F38" s="58"/>
      <c r="G38" s="58"/>
      <c r="H38" s="58"/>
      <c r="I38" s="58"/>
      <c r="J38" s="58"/>
      <c r="K38" s="59"/>
      <c r="L38" s="58"/>
      <c r="M38" s="58"/>
      <c r="N38" s="59"/>
      <c r="O38" s="58"/>
      <c r="P38" s="58"/>
      <c r="Q38" s="58"/>
      <c r="R38" s="58"/>
      <c r="S38" s="58">
        <v>30</v>
      </c>
      <c r="T38" s="59">
        <v>30</v>
      </c>
      <c r="U38" s="60">
        <v>30</v>
      </c>
    </row>
    <row r="39" spans="2:21" x14ac:dyDescent="0.25">
      <c r="B39" s="29"/>
      <c r="C39" s="54" t="s">
        <v>133</v>
      </c>
      <c r="D39" s="54"/>
      <c r="E39" s="5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>
        <v>30</v>
      </c>
      <c r="T39" s="55">
        <v>30</v>
      </c>
      <c r="U39" s="56">
        <v>30</v>
      </c>
    </row>
    <row r="40" spans="2:21" x14ac:dyDescent="0.25">
      <c r="B40" s="29"/>
      <c r="C40" s="57" t="s">
        <v>21</v>
      </c>
      <c r="D40" s="30" t="s">
        <v>121</v>
      </c>
      <c r="E40" s="30"/>
      <c r="F40" s="58">
        <v>55</v>
      </c>
      <c r="G40" s="58"/>
      <c r="H40" s="58"/>
      <c r="I40" s="58"/>
      <c r="J40" s="58">
        <v>20</v>
      </c>
      <c r="K40" s="59">
        <v>75</v>
      </c>
      <c r="L40" s="58">
        <v>970</v>
      </c>
      <c r="M40" s="58"/>
      <c r="N40" s="59">
        <v>970</v>
      </c>
      <c r="O40" s="58">
        <v>400</v>
      </c>
      <c r="P40" s="58">
        <v>3000</v>
      </c>
      <c r="Q40" s="58">
        <v>10000</v>
      </c>
      <c r="R40" s="58"/>
      <c r="S40" s="58">
        <v>23895</v>
      </c>
      <c r="T40" s="59">
        <v>37295</v>
      </c>
      <c r="U40" s="60">
        <v>38340</v>
      </c>
    </row>
    <row r="41" spans="2:21" x14ac:dyDescent="0.25">
      <c r="B41" s="29"/>
      <c r="C41" s="54" t="s">
        <v>134</v>
      </c>
      <c r="D41" s="54"/>
      <c r="E41" s="54"/>
      <c r="F41" s="55">
        <v>55</v>
      </c>
      <c r="G41" s="55"/>
      <c r="H41" s="55"/>
      <c r="I41" s="55"/>
      <c r="J41" s="55">
        <v>20</v>
      </c>
      <c r="K41" s="55">
        <v>75</v>
      </c>
      <c r="L41" s="55">
        <v>970</v>
      </c>
      <c r="M41" s="55"/>
      <c r="N41" s="55">
        <v>970</v>
      </c>
      <c r="O41" s="55">
        <v>400</v>
      </c>
      <c r="P41" s="55">
        <v>3000</v>
      </c>
      <c r="Q41" s="55">
        <v>10000</v>
      </c>
      <c r="R41" s="55"/>
      <c r="S41" s="55">
        <v>23895</v>
      </c>
      <c r="T41" s="55">
        <v>37295</v>
      </c>
      <c r="U41" s="56">
        <v>38340</v>
      </c>
    </row>
    <row r="42" spans="2:21" x14ac:dyDescent="0.25">
      <c r="B42" s="29"/>
      <c r="C42" s="57" t="s">
        <v>22</v>
      </c>
      <c r="D42" s="30" t="s">
        <v>121</v>
      </c>
      <c r="E42" s="30"/>
      <c r="F42" s="58">
        <v>52</v>
      </c>
      <c r="G42" s="58"/>
      <c r="H42" s="58"/>
      <c r="I42" s="58">
        <v>125</v>
      </c>
      <c r="J42" s="58">
        <v>10</v>
      </c>
      <c r="K42" s="59">
        <v>187</v>
      </c>
      <c r="L42" s="58">
        <v>1050</v>
      </c>
      <c r="M42" s="58"/>
      <c r="N42" s="59">
        <v>1050</v>
      </c>
      <c r="O42" s="58"/>
      <c r="P42" s="58">
        <v>300</v>
      </c>
      <c r="Q42" s="58">
        <v>550</v>
      </c>
      <c r="R42" s="58">
        <v>950</v>
      </c>
      <c r="S42" s="58">
        <v>20705</v>
      </c>
      <c r="T42" s="59">
        <v>22505</v>
      </c>
      <c r="U42" s="60">
        <v>23742</v>
      </c>
    </row>
    <row r="43" spans="2:21" x14ac:dyDescent="0.25">
      <c r="B43" s="34"/>
      <c r="C43" s="54" t="s">
        <v>135</v>
      </c>
      <c r="D43" s="54"/>
      <c r="E43" s="54"/>
      <c r="F43" s="55">
        <v>52</v>
      </c>
      <c r="G43" s="55"/>
      <c r="H43" s="55"/>
      <c r="I43" s="55">
        <v>125</v>
      </c>
      <c r="J43" s="55">
        <v>10</v>
      </c>
      <c r="K43" s="55">
        <v>187</v>
      </c>
      <c r="L43" s="55">
        <v>1050</v>
      </c>
      <c r="M43" s="55"/>
      <c r="N43" s="55">
        <v>1050</v>
      </c>
      <c r="O43" s="55"/>
      <c r="P43" s="55">
        <v>300</v>
      </c>
      <c r="Q43" s="55">
        <v>550</v>
      </c>
      <c r="R43" s="55">
        <v>950</v>
      </c>
      <c r="S43" s="55">
        <v>20705</v>
      </c>
      <c r="T43" s="55">
        <v>22505</v>
      </c>
      <c r="U43" s="56">
        <v>23742</v>
      </c>
    </row>
    <row r="44" spans="2:21" x14ac:dyDescent="0.25">
      <c r="B44" s="35" t="s">
        <v>23</v>
      </c>
      <c r="C44" s="36"/>
      <c r="D44" s="36"/>
      <c r="E44" s="36"/>
      <c r="F44" s="37">
        <v>107</v>
      </c>
      <c r="G44" s="37"/>
      <c r="H44" s="37"/>
      <c r="I44" s="37">
        <v>125</v>
      </c>
      <c r="J44" s="37">
        <v>30</v>
      </c>
      <c r="K44" s="37">
        <v>262</v>
      </c>
      <c r="L44" s="37">
        <v>2020</v>
      </c>
      <c r="M44" s="37"/>
      <c r="N44" s="37">
        <v>2020</v>
      </c>
      <c r="O44" s="37">
        <v>400</v>
      </c>
      <c r="P44" s="37">
        <v>3300</v>
      </c>
      <c r="Q44" s="37">
        <v>10550</v>
      </c>
      <c r="R44" s="37">
        <v>950</v>
      </c>
      <c r="S44" s="37">
        <v>44630</v>
      </c>
      <c r="T44" s="37">
        <v>59830</v>
      </c>
      <c r="U44" s="38">
        <v>62112</v>
      </c>
    </row>
    <row r="45" spans="2:21" x14ac:dyDescent="0.25">
      <c r="B45" s="29" t="s">
        <v>39</v>
      </c>
      <c r="C45" s="57" t="s">
        <v>40</v>
      </c>
      <c r="D45" s="30" t="s">
        <v>132</v>
      </c>
      <c r="E45" s="30"/>
      <c r="F45" s="58"/>
      <c r="G45" s="58"/>
      <c r="H45" s="58"/>
      <c r="I45" s="58"/>
      <c r="J45" s="58"/>
      <c r="K45" s="59"/>
      <c r="L45" s="58"/>
      <c r="M45" s="58"/>
      <c r="N45" s="59"/>
      <c r="O45" s="58"/>
      <c r="P45" s="58"/>
      <c r="Q45" s="58"/>
      <c r="R45" s="58"/>
      <c r="S45" s="58">
        <v>5500</v>
      </c>
      <c r="T45" s="59">
        <v>5500</v>
      </c>
      <c r="U45" s="60">
        <v>5500</v>
      </c>
    </row>
    <row r="46" spans="2:21" x14ac:dyDescent="0.25">
      <c r="B46" s="29"/>
      <c r="C46" s="57"/>
      <c r="D46" s="30" t="s">
        <v>121</v>
      </c>
      <c r="E46" s="30"/>
      <c r="F46" s="58">
        <v>155</v>
      </c>
      <c r="G46" s="58"/>
      <c r="H46" s="58"/>
      <c r="I46" s="58"/>
      <c r="J46" s="58"/>
      <c r="K46" s="59">
        <v>155</v>
      </c>
      <c r="L46" s="58">
        <v>189</v>
      </c>
      <c r="M46" s="58">
        <v>7</v>
      </c>
      <c r="N46" s="59">
        <v>196</v>
      </c>
      <c r="O46" s="58">
        <v>8000</v>
      </c>
      <c r="P46" s="58">
        <v>22250</v>
      </c>
      <c r="Q46" s="58">
        <v>11190</v>
      </c>
      <c r="R46" s="58">
        <v>6400</v>
      </c>
      <c r="S46" s="58">
        <v>446310</v>
      </c>
      <c r="T46" s="59">
        <v>494150</v>
      </c>
      <c r="U46" s="60">
        <v>494501</v>
      </c>
    </row>
    <row r="47" spans="2:21" x14ac:dyDescent="0.25">
      <c r="B47" s="29"/>
      <c r="C47" s="54" t="s">
        <v>136</v>
      </c>
      <c r="D47" s="54"/>
      <c r="E47" s="54"/>
      <c r="F47" s="55">
        <v>155</v>
      </c>
      <c r="G47" s="55"/>
      <c r="H47" s="55"/>
      <c r="I47" s="55"/>
      <c r="J47" s="55"/>
      <c r="K47" s="55">
        <v>155</v>
      </c>
      <c r="L47" s="55">
        <v>189</v>
      </c>
      <c r="M47" s="55">
        <v>7</v>
      </c>
      <c r="N47" s="55">
        <v>196</v>
      </c>
      <c r="O47" s="55">
        <v>8000</v>
      </c>
      <c r="P47" s="55">
        <v>22250</v>
      </c>
      <c r="Q47" s="55">
        <v>11190</v>
      </c>
      <c r="R47" s="55">
        <v>6400</v>
      </c>
      <c r="S47" s="55">
        <v>451810</v>
      </c>
      <c r="T47" s="55">
        <v>499650</v>
      </c>
      <c r="U47" s="56">
        <v>500001</v>
      </c>
    </row>
    <row r="48" spans="2:21" x14ac:dyDescent="0.25">
      <c r="B48" s="29"/>
      <c r="C48" s="57" t="s">
        <v>41</v>
      </c>
      <c r="D48" s="30" t="s">
        <v>132</v>
      </c>
      <c r="E48" s="30"/>
      <c r="F48" s="58">
        <v>310</v>
      </c>
      <c r="G48" s="58"/>
      <c r="H48" s="58"/>
      <c r="I48" s="58"/>
      <c r="J48" s="58"/>
      <c r="K48" s="59">
        <v>310</v>
      </c>
      <c r="L48" s="58"/>
      <c r="M48" s="58"/>
      <c r="N48" s="59"/>
      <c r="O48" s="58"/>
      <c r="P48" s="58"/>
      <c r="Q48" s="58"/>
      <c r="R48" s="58"/>
      <c r="S48" s="58"/>
      <c r="T48" s="59"/>
      <c r="U48" s="60">
        <v>310</v>
      </c>
    </row>
    <row r="49" spans="2:21" x14ac:dyDescent="0.25">
      <c r="B49" s="29"/>
      <c r="C49" s="57"/>
      <c r="D49" s="30" t="s">
        <v>121</v>
      </c>
      <c r="E49" s="30"/>
      <c r="F49" s="58">
        <v>180</v>
      </c>
      <c r="G49" s="58">
        <v>26</v>
      </c>
      <c r="H49" s="58"/>
      <c r="I49" s="58">
        <v>175</v>
      </c>
      <c r="J49" s="58"/>
      <c r="K49" s="59">
        <v>381</v>
      </c>
      <c r="L49" s="58"/>
      <c r="M49" s="58"/>
      <c r="N49" s="59"/>
      <c r="O49" s="58">
        <v>3600</v>
      </c>
      <c r="P49" s="58">
        <v>560</v>
      </c>
      <c r="Q49" s="58">
        <v>3150</v>
      </c>
      <c r="R49" s="58">
        <v>3580</v>
      </c>
      <c r="S49" s="58">
        <v>554380</v>
      </c>
      <c r="T49" s="59">
        <v>565270</v>
      </c>
      <c r="U49" s="60">
        <v>565651</v>
      </c>
    </row>
    <row r="50" spans="2:21" x14ac:dyDescent="0.25">
      <c r="B50" s="29"/>
      <c r="C50" s="54" t="s">
        <v>137</v>
      </c>
      <c r="D50" s="54"/>
      <c r="E50" s="54"/>
      <c r="F50" s="55">
        <v>490</v>
      </c>
      <c r="G50" s="55">
        <v>26</v>
      </c>
      <c r="H50" s="55"/>
      <c r="I50" s="55">
        <v>175</v>
      </c>
      <c r="J50" s="55"/>
      <c r="K50" s="55">
        <v>691</v>
      </c>
      <c r="L50" s="55"/>
      <c r="M50" s="55"/>
      <c r="N50" s="55"/>
      <c r="O50" s="55">
        <v>3600</v>
      </c>
      <c r="P50" s="55">
        <v>560</v>
      </c>
      <c r="Q50" s="55">
        <v>3150</v>
      </c>
      <c r="R50" s="55">
        <v>3580</v>
      </c>
      <c r="S50" s="55">
        <v>554380</v>
      </c>
      <c r="T50" s="55">
        <v>565270</v>
      </c>
      <c r="U50" s="56">
        <v>565961</v>
      </c>
    </row>
    <row r="51" spans="2:21" x14ac:dyDescent="0.25">
      <c r="B51" s="29"/>
      <c r="C51" s="57" t="s">
        <v>42</v>
      </c>
      <c r="D51" s="30" t="s">
        <v>132</v>
      </c>
      <c r="E51" s="30"/>
      <c r="F51" s="58"/>
      <c r="G51" s="58"/>
      <c r="H51" s="58"/>
      <c r="I51" s="58"/>
      <c r="J51" s="58"/>
      <c r="K51" s="59"/>
      <c r="L51" s="58"/>
      <c r="M51" s="58"/>
      <c r="N51" s="59"/>
      <c r="O51" s="58"/>
      <c r="P51" s="58"/>
      <c r="Q51" s="58"/>
      <c r="R51" s="58"/>
      <c r="S51" s="58">
        <v>800</v>
      </c>
      <c r="T51" s="59">
        <v>800</v>
      </c>
      <c r="U51" s="60">
        <v>800</v>
      </c>
    </row>
    <row r="52" spans="2:21" x14ac:dyDescent="0.25">
      <c r="B52" s="29"/>
      <c r="C52" s="57"/>
      <c r="D52" s="30" t="s">
        <v>121</v>
      </c>
      <c r="E52" s="30"/>
      <c r="F52" s="58">
        <v>20</v>
      </c>
      <c r="G52" s="58">
        <v>6</v>
      </c>
      <c r="H52" s="58"/>
      <c r="I52" s="58">
        <v>47</v>
      </c>
      <c r="J52" s="58"/>
      <c r="K52" s="59">
        <v>73</v>
      </c>
      <c r="L52" s="58"/>
      <c r="M52" s="58"/>
      <c r="N52" s="59"/>
      <c r="O52" s="58"/>
      <c r="P52" s="58">
        <v>1930</v>
      </c>
      <c r="Q52" s="58">
        <v>6415</v>
      </c>
      <c r="R52" s="58">
        <v>1850</v>
      </c>
      <c r="S52" s="58">
        <v>47700</v>
      </c>
      <c r="T52" s="59">
        <v>57895</v>
      </c>
      <c r="U52" s="60">
        <v>57968</v>
      </c>
    </row>
    <row r="53" spans="2:21" x14ac:dyDescent="0.25">
      <c r="B53" s="29"/>
      <c r="C53" s="54" t="s">
        <v>138</v>
      </c>
      <c r="D53" s="54"/>
      <c r="E53" s="54"/>
      <c r="F53" s="55">
        <v>20</v>
      </c>
      <c r="G53" s="55">
        <v>6</v>
      </c>
      <c r="H53" s="55"/>
      <c r="I53" s="55">
        <v>47</v>
      </c>
      <c r="J53" s="55"/>
      <c r="K53" s="55">
        <v>73</v>
      </c>
      <c r="L53" s="55"/>
      <c r="M53" s="55"/>
      <c r="N53" s="55"/>
      <c r="O53" s="55"/>
      <c r="P53" s="55">
        <v>1930</v>
      </c>
      <c r="Q53" s="55">
        <v>6415</v>
      </c>
      <c r="R53" s="55">
        <v>1850</v>
      </c>
      <c r="S53" s="55">
        <v>48500</v>
      </c>
      <c r="T53" s="55">
        <v>58695</v>
      </c>
      <c r="U53" s="56">
        <v>58768</v>
      </c>
    </row>
    <row r="54" spans="2:21" x14ac:dyDescent="0.25">
      <c r="B54" s="29"/>
      <c r="C54" s="57" t="s">
        <v>43</v>
      </c>
      <c r="D54" s="30" t="s">
        <v>121</v>
      </c>
      <c r="E54" s="30"/>
      <c r="F54" s="58"/>
      <c r="G54" s="58"/>
      <c r="H54" s="58"/>
      <c r="I54" s="58"/>
      <c r="J54" s="58"/>
      <c r="K54" s="59"/>
      <c r="L54" s="58">
        <v>200</v>
      </c>
      <c r="M54" s="58"/>
      <c r="N54" s="59">
        <v>200</v>
      </c>
      <c r="O54" s="58"/>
      <c r="P54" s="58">
        <v>2800</v>
      </c>
      <c r="Q54" s="58">
        <v>5370</v>
      </c>
      <c r="R54" s="58">
        <v>4550</v>
      </c>
      <c r="S54" s="58">
        <v>101632</v>
      </c>
      <c r="T54" s="59">
        <v>114352</v>
      </c>
      <c r="U54" s="60">
        <v>114552</v>
      </c>
    </row>
    <row r="55" spans="2:21" x14ac:dyDescent="0.25">
      <c r="B55" s="29"/>
      <c r="C55" s="54" t="s">
        <v>139</v>
      </c>
      <c r="D55" s="54"/>
      <c r="E55" s="54"/>
      <c r="F55" s="55"/>
      <c r="G55" s="55"/>
      <c r="H55" s="55"/>
      <c r="I55" s="55"/>
      <c r="J55" s="55"/>
      <c r="K55" s="55"/>
      <c r="L55" s="55">
        <v>200</v>
      </c>
      <c r="M55" s="55"/>
      <c r="N55" s="55">
        <v>200</v>
      </c>
      <c r="O55" s="55"/>
      <c r="P55" s="55">
        <v>2800</v>
      </c>
      <c r="Q55" s="55">
        <v>5370</v>
      </c>
      <c r="R55" s="55">
        <v>4550</v>
      </c>
      <c r="S55" s="55">
        <v>101632</v>
      </c>
      <c r="T55" s="55">
        <v>114352</v>
      </c>
      <c r="U55" s="56">
        <v>114552</v>
      </c>
    </row>
    <row r="56" spans="2:21" x14ac:dyDescent="0.25">
      <c r="B56" s="29"/>
      <c r="C56" s="57" t="s">
        <v>44</v>
      </c>
      <c r="D56" s="30" t="s">
        <v>121</v>
      </c>
      <c r="E56" s="30"/>
      <c r="F56" s="58">
        <v>350</v>
      </c>
      <c r="G56" s="58"/>
      <c r="H56" s="58">
        <v>70</v>
      </c>
      <c r="I56" s="58">
        <v>35</v>
      </c>
      <c r="J56" s="58"/>
      <c r="K56" s="59">
        <v>455</v>
      </c>
      <c r="L56" s="58"/>
      <c r="M56" s="58"/>
      <c r="N56" s="59"/>
      <c r="O56" s="58">
        <v>8000</v>
      </c>
      <c r="P56" s="58">
        <v>3850</v>
      </c>
      <c r="Q56" s="58">
        <v>28516</v>
      </c>
      <c r="R56" s="58">
        <v>17525</v>
      </c>
      <c r="S56" s="58">
        <v>509240</v>
      </c>
      <c r="T56" s="59">
        <v>567131</v>
      </c>
      <c r="U56" s="60">
        <v>567586</v>
      </c>
    </row>
    <row r="57" spans="2:21" x14ac:dyDescent="0.25">
      <c r="B57" s="34"/>
      <c r="C57" s="54" t="s">
        <v>140</v>
      </c>
      <c r="D57" s="54"/>
      <c r="E57" s="54"/>
      <c r="F57" s="55">
        <v>350</v>
      </c>
      <c r="G57" s="55"/>
      <c r="H57" s="55">
        <v>70</v>
      </c>
      <c r="I57" s="55">
        <v>35</v>
      </c>
      <c r="J57" s="55"/>
      <c r="K57" s="55">
        <v>455</v>
      </c>
      <c r="L57" s="55"/>
      <c r="M57" s="55"/>
      <c r="N57" s="55"/>
      <c r="O57" s="55">
        <v>8000</v>
      </c>
      <c r="P57" s="55">
        <v>3850</v>
      </c>
      <c r="Q57" s="55">
        <v>28516</v>
      </c>
      <c r="R57" s="55">
        <v>17525</v>
      </c>
      <c r="S57" s="55">
        <v>509240</v>
      </c>
      <c r="T57" s="55">
        <v>567131</v>
      </c>
      <c r="U57" s="56">
        <v>567586</v>
      </c>
    </row>
    <row r="58" spans="2:21" x14ac:dyDescent="0.25">
      <c r="B58" s="35" t="s">
        <v>45</v>
      </c>
      <c r="C58" s="36"/>
      <c r="D58" s="36"/>
      <c r="E58" s="36"/>
      <c r="F58" s="37">
        <v>1015</v>
      </c>
      <c r="G58" s="37">
        <v>32</v>
      </c>
      <c r="H58" s="37">
        <v>70</v>
      </c>
      <c r="I58" s="37">
        <v>257</v>
      </c>
      <c r="J58" s="37"/>
      <c r="K58" s="37">
        <v>1374</v>
      </c>
      <c r="L58" s="37">
        <v>389</v>
      </c>
      <c r="M58" s="37">
        <v>7</v>
      </c>
      <c r="N58" s="37">
        <v>396</v>
      </c>
      <c r="O58" s="37">
        <v>19600</v>
      </c>
      <c r="P58" s="37">
        <v>31390</v>
      </c>
      <c r="Q58" s="37">
        <v>54641</v>
      </c>
      <c r="R58" s="37">
        <v>33905</v>
      </c>
      <c r="S58" s="37">
        <v>1665562</v>
      </c>
      <c r="T58" s="37">
        <v>1805098</v>
      </c>
      <c r="U58" s="38">
        <v>1806868</v>
      </c>
    </row>
    <row r="59" spans="2:21" x14ac:dyDescent="0.25">
      <c r="B59" s="29" t="s">
        <v>46</v>
      </c>
      <c r="C59" s="57" t="s">
        <v>47</v>
      </c>
      <c r="D59" s="30" t="s">
        <v>132</v>
      </c>
      <c r="E59" s="30"/>
      <c r="F59" s="58"/>
      <c r="G59" s="58"/>
      <c r="H59" s="58"/>
      <c r="I59" s="58"/>
      <c r="J59" s="58"/>
      <c r="K59" s="59"/>
      <c r="L59" s="58">
        <v>9290</v>
      </c>
      <c r="M59" s="58"/>
      <c r="N59" s="59">
        <v>9290</v>
      </c>
      <c r="O59" s="58"/>
      <c r="P59" s="58"/>
      <c r="Q59" s="58">
        <v>16678</v>
      </c>
      <c r="R59" s="58"/>
      <c r="S59" s="58">
        <v>42415</v>
      </c>
      <c r="T59" s="59">
        <v>59093</v>
      </c>
      <c r="U59" s="60">
        <v>68383</v>
      </c>
    </row>
    <row r="60" spans="2:21" x14ac:dyDescent="0.25">
      <c r="B60" s="29"/>
      <c r="C60" s="54" t="s">
        <v>141</v>
      </c>
      <c r="D60" s="54"/>
      <c r="E60" s="54"/>
      <c r="F60" s="55"/>
      <c r="G60" s="55"/>
      <c r="H60" s="55"/>
      <c r="I60" s="55"/>
      <c r="J60" s="55"/>
      <c r="K60" s="55"/>
      <c r="L60" s="55">
        <v>9290</v>
      </c>
      <c r="M60" s="55"/>
      <c r="N60" s="55">
        <v>9290</v>
      </c>
      <c r="O60" s="55"/>
      <c r="P60" s="55"/>
      <c r="Q60" s="55">
        <v>16678</v>
      </c>
      <c r="R60" s="55"/>
      <c r="S60" s="55">
        <v>42415</v>
      </c>
      <c r="T60" s="55">
        <v>59093</v>
      </c>
      <c r="U60" s="56">
        <v>68383</v>
      </c>
    </row>
    <row r="61" spans="2:21" x14ac:dyDescent="0.25">
      <c r="B61" s="29"/>
      <c r="C61" s="57" t="s">
        <v>283</v>
      </c>
      <c r="D61" s="30" t="s">
        <v>132</v>
      </c>
      <c r="E61" s="30"/>
      <c r="F61" s="58"/>
      <c r="G61" s="58"/>
      <c r="H61" s="58"/>
      <c r="I61" s="58"/>
      <c r="J61" s="58"/>
      <c r="K61" s="59"/>
      <c r="L61" s="58">
        <v>3233</v>
      </c>
      <c r="M61" s="58">
        <v>102</v>
      </c>
      <c r="N61" s="59">
        <v>3335</v>
      </c>
      <c r="O61" s="58"/>
      <c r="P61" s="58"/>
      <c r="Q61" s="58">
        <v>9113</v>
      </c>
      <c r="R61" s="58"/>
      <c r="S61" s="58">
        <v>29924</v>
      </c>
      <c r="T61" s="59">
        <v>39037</v>
      </c>
      <c r="U61" s="60">
        <v>42372</v>
      </c>
    </row>
    <row r="62" spans="2:21" x14ac:dyDescent="0.25">
      <c r="B62" s="29"/>
      <c r="C62" s="54" t="s">
        <v>290</v>
      </c>
      <c r="D62" s="54"/>
      <c r="E62" s="54"/>
      <c r="F62" s="55"/>
      <c r="G62" s="55"/>
      <c r="H62" s="55"/>
      <c r="I62" s="55"/>
      <c r="J62" s="55"/>
      <c r="K62" s="55"/>
      <c r="L62" s="55">
        <v>3233</v>
      </c>
      <c r="M62" s="55">
        <v>102</v>
      </c>
      <c r="N62" s="55">
        <v>3335</v>
      </c>
      <c r="O62" s="55"/>
      <c r="P62" s="55"/>
      <c r="Q62" s="55">
        <v>9113</v>
      </c>
      <c r="R62" s="55"/>
      <c r="S62" s="55">
        <v>29924</v>
      </c>
      <c r="T62" s="55">
        <v>39037</v>
      </c>
      <c r="U62" s="56">
        <v>42372</v>
      </c>
    </row>
    <row r="63" spans="2:21" x14ac:dyDescent="0.25">
      <c r="B63" s="29"/>
      <c r="C63" s="57" t="s">
        <v>284</v>
      </c>
      <c r="D63" s="30" t="s">
        <v>132</v>
      </c>
      <c r="E63" s="30"/>
      <c r="F63" s="58"/>
      <c r="G63" s="58"/>
      <c r="H63" s="58"/>
      <c r="I63" s="58"/>
      <c r="J63" s="58"/>
      <c r="K63" s="59"/>
      <c r="L63" s="58">
        <v>1017</v>
      </c>
      <c r="M63" s="58">
        <v>24</v>
      </c>
      <c r="N63" s="59">
        <v>1041</v>
      </c>
      <c r="O63" s="58"/>
      <c r="P63" s="58"/>
      <c r="Q63" s="58">
        <v>675</v>
      </c>
      <c r="R63" s="58"/>
      <c r="S63" s="58">
        <v>37796</v>
      </c>
      <c r="T63" s="59">
        <v>38471</v>
      </c>
      <c r="U63" s="60">
        <v>39512</v>
      </c>
    </row>
    <row r="64" spans="2:21" x14ac:dyDescent="0.25">
      <c r="B64" s="29"/>
      <c r="C64" s="54" t="s">
        <v>291</v>
      </c>
      <c r="D64" s="54"/>
      <c r="E64" s="54"/>
      <c r="F64" s="55"/>
      <c r="G64" s="55"/>
      <c r="H64" s="55"/>
      <c r="I64" s="55"/>
      <c r="J64" s="55"/>
      <c r="K64" s="55"/>
      <c r="L64" s="55">
        <v>1017</v>
      </c>
      <c r="M64" s="55">
        <v>24</v>
      </c>
      <c r="N64" s="55">
        <v>1041</v>
      </c>
      <c r="O64" s="55"/>
      <c r="P64" s="55"/>
      <c r="Q64" s="55">
        <v>675</v>
      </c>
      <c r="R64" s="55"/>
      <c r="S64" s="55">
        <v>37796</v>
      </c>
      <c r="T64" s="55">
        <v>38471</v>
      </c>
      <c r="U64" s="56">
        <v>39512</v>
      </c>
    </row>
    <row r="65" spans="2:21" x14ac:dyDescent="0.25">
      <c r="B65" s="29"/>
      <c r="C65" s="57" t="s">
        <v>50</v>
      </c>
      <c r="D65" s="30" t="s">
        <v>132</v>
      </c>
      <c r="E65" s="30"/>
      <c r="F65" s="58"/>
      <c r="G65" s="58"/>
      <c r="H65" s="58"/>
      <c r="I65" s="58"/>
      <c r="J65" s="58"/>
      <c r="K65" s="59"/>
      <c r="L65" s="58">
        <v>1693</v>
      </c>
      <c r="M65" s="58">
        <v>6</v>
      </c>
      <c r="N65" s="59">
        <v>1699</v>
      </c>
      <c r="O65" s="58"/>
      <c r="P65" s="58"/>
      <c r="Q65" s="58">
        <v>2325</v>
      </c>
      <c r="R65" s="58"/>
      <c r="S65" s="58">
        <v>33988</v>
      </c>
      <c r="T65" s="59">
        <v>36313</v>
      </c>
      <c r="U65" s="60">
        <v>38012</v>
      </c>
    </row>
    <row r="66" spans="2:21" x14ac:dyDescent="0.25">
      <c r="B66" s="34"/>
      <c r="C66" s="54" t="s">
        <v>144</v>
      </c>
      <c r="D66" s="54"/>
      <c r="E66" s="54"/>
      <c r="F66" s="55"/>
      <c r="G66" s="55"/>
      <c r="H66" s="55"/>
      <c r="I66" s="55"/>
      <c r="J66" s="55"/>
      <c r="K66" s="55"/>
      <c r="L66" s="55">
        <v>1693</v>
      </c>
      <c r="M66" s="55">
        <v>6</v>
      </c>
      <c r="N66" s="55">
        <v>1699</v>
      </c>
      <c r="O66" s="55"/>
      <c r="P66" s="55"/>
      <c r="Q66" s="55">
        <v>2325</v>
      </c>
      <c r="R66" s="55"/>
      <c r="S66" s="55">
        <v>33988</v>
      </c>
      <c r="T66" s="55">
        <v>36313</v>
      </c>
      <c r="U66" s="56">
        <v>38012</v>
      </c>
    </row>
    <row r="67" spans="2:21" x14ac:dyDescent="0.25">
      <c r="B67" s="35" t="s">
        <v>51</v>
      </c>
      <c r="C67" s="36"/>
      <c r="D67" s="36"/>
      <c r="E67" s="36"/>
      <c r="F67" s="37"/>
      <c r="G67" s="37"/>
      <c r="H67" s="37"/>
      <c r="I67" s="37"/>
      <c r="J67" s="37"/>
      <c r="K67" s="37"/>
      <c r="L67" s="37">
        <v>15233</v>
      </c>
      <c r="M67" s="37">
        <v>132</v>
      </c>
      <c r="N67" s="37">
        <v>15365</v>
      </c>
      <c r="O67" s="37"/>
      <c r="P67" s="37"/>
      <c r="Q67" s="37">
        <v>28791</v>
      </c>
      <c r="R67" s="37"/>
      <c r="S67" s="37">
        <v>144123</v>
      </c>
      <c r="T67" s="37">
        <v>172914</v>
      </c>
      <c r="U67" s="38">
        <v>188279</v>
      </c>
    </row>
    <row r="68" spans="2:21" x14ac:dyDescent="0.25">
      <c r="B68" s="29" t="s">
        <v>52</v>
      </c>
      <c r="C68" s="57" t="s">
        <v>53</v>
      </c>
      <c r="D68" s="30" t="s">
        <v>121</v>
      </c>
      <c r="E68" s="30"/>
      <c r="F68" s="58"/>
      <c r="G68" s="58"/>
      <c r="H68" s="58"/>
      <c r="I68" s="58"/>
      <c r="J68" s="58"/>
      <c r="K68" s="59"/>
      <c r="L68" s="58"/>
      <c r="M68" s="58"/>
      <c r="N68" s="59"/>
      <c r="O68" s="58"/>
      <c r="P68" s="58">
        <v>4408</v>
      </c>
      <c r="Q68" s="58">
        <v>690</v>
      </c>
      <c r="R68" s="58"/>
      <c r="S68" s="58">
        <v>32932</v>
      </c>
      <c r="T68" s="59">
        <v>38030</v>
      </c>
      <c r="U68" s="60">
        <v>38030</v>
      </c>
    </row>
    <row r="69" spans="2:21" x14ac:dyDescent="0.25">
      <c r="B69" s="29"/>
      <c r="C69" s="54" t="s">
        <v>145</v>
      </c>
      <c r="D69" s="54"/>
      <c r="E69" s="54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>
        <v>4408</v>
      </c>
      <c r="Q69" s="55">
        <v>690</v>
      </c>
      <c r="R69" s="55"/>
      <c r="S69" s="55">
        <v>32932</v>
      </c>
      <c r="T69" s="55">
        <v>38030</v>
      </c>
      <c r="U69" s="56">
        <v>38030</v>
      </c>
    </row>
    <row r="70" spans="2:21" x14ac:dyDescent="0.25">
      <c r="B70" s="29"/>
      <c r="C70" s="57" t="s">
        <v>54</v>
      </c>
      <c r="D70" s="30" t="s">
        <v>121</v>
      </c>
      <c r="E70" s="30"/>
      <c r="F70" s="58"/>
      <c r="G70" s="58"/>
      <c r="H70" s="58"/>
      <c r="I70" s="58"/>
      <c r="J70" s="58"/>
      <c r="K70" s="59"/>
      <c r="L70" s="58"/>
      <c r="M70" s="58"/>
      <c r="N70" s="59"/>
      <c r="O70" s="58">
        <v>1673</v>
      </c>
      <c r="P70" s="58">
        <v>17149</v>
      </c>
      <c r="Q70" s="58">
        <v>938</v>
      </c>
      <c r="R70" s="58">
        <v>5366</v>
      </c>
      <c r="S70" s="58">
        <v>35215</v>
      </c>
      <c r="T70" s="59">
        <v>60341</v>
      </c>
      <c r="U70" s="60">
        <v>60341</v>
      </c>
    </row>
    <row r="71" spans="2:21" x14ac:dyDescent="0.25">
      <c r="B71" s="34"/>
      <c r="C71" s="54" t="s">
        <v>146</v>
      </c>
      <c r="D71" s="54"/>
      <c r="E71" s="54"/>
      <c r="F71" s="55"/>
      <c r="G71" s="55"/>
      <c r="H71" s="55"/>
      <c r="I71" s="55"/>
      <c r="J71" s="55"/>
      <c r="K71" s="55"/>
      <c r="L71" s="55"/>
      <c r="M71" s="55"/>
      <c r="N71" s="55"/>
      <c r="O71" s="55">
        <v>1673</v>
      </c>
      <c r="P71" s="55">
        <v>17149</v>
      </c>
      <c r="Q71" s="55">
        <v>938</v>
      </c>
      <c r="R71" s="55">
        <v>5366</v>
      </c>
      <c r="S71" s="55">
        <v>35215</v>
      </c>
      <c r="T71" s="55">
        <v>60341</v>
      </c>
      <c r="U71" s="56">
        <v>60341</v>
      </c>
    </row>
    <row r="72" spans="2:21" x14ac:dyDescent="0.25">
      <c r="B72" s="35" t="s">
        <v>55</v>
      </c>
      <c r="C72" s="36"/>
      <c r="D72" s="36"/>
      <c r="E72" s="36"/>
      <c r="F72" s="37"/>
      <c r="G72" s="37"/>
      <c r="H72" s="37"/>
      <c r="I72" s="37"/>
      <c r="J72" s="37"/>
      <c r="K72" s="37"/>
      <c r="L72" s="37"/>
      <c r="M72" s="37"/>
      <c r="N72" s="37"/>
      <c r="O72" s="37">
        <v>1673</v>
      </c>
      <c r="P72" s="37">
        <v>21557</v>
      </c>
      <c r="Q72" s="37">
        <v>1628</v>
      </c>
      <c r="R72" s="37">
        <v>5366</v>
      </c>
      <c r="S72" s="37">
        <v>68147</v>
      </c>
      <c r="T72" s="37">
        <v>98371</v>
      </c>
      <c r="U72" s="38">
        <v>98371</v>
      </c>
    </row>
    <row r="73" spans="2:21" x14ac:dyDescent="0.25">
      <c r="B73" s="29" t="s">
        <v>56</v>
      </c>
      <c r="C73" s="57" t="s">
        <v>285</v>
      </c>
      <c r="D73" s="30" t="s">
        <v>121</v>
      </c>
      <c r="E73" s="30"/>
      <c r="F73" s="58"/>
      <c r="G73" s="58"/>
      <c r="H73" s="58"/>
      <c r="I73" s="58"/>
      <c r="J73" s="58"/>
      <c r="K73" s="59"/>
      <c r="L73" s="58">
        <v>46280</v>
      </c>
      <c r="M73" s="58"/>
      <c r="N73" s="59">
        <v>46280</v>
      </c>
      <c r="O73" s="58"/>
      <c r="P73" s="58">
        <v>480</v>
      </c>
      <c r="Q73" s="58">
        <v>6480</v>
      </c>
      <c r="R73" s="58"/>
      <c r="S73" s="58">
        <v>30505</v>
      </c>
      <c r="T73" s="59">
        <v>37465</v>
      </c>
      <c r="U73" s="60">
        <v>83745</v>
      </c>
    </row>
    <row r="74" spans="2:21" x14ac:dyDescent="0.25">
      <c r="B74" s="29"/>
      <c r="C74" s="54" t="s">
        <v>292</v>
      </c>
      <c r="D74" s="54"/>
      <c r="E74" s="54"/>
      <c r="F74" s="55"/>
      <c r="G74" s="55"/>
      <c r="H74" s="55"/>
      <c r="I74" s="55"/>
      <c r="J74" s="55"/>
      <c r="K74" s="55"/>
      <c r="L74" s="55">
        <v>46280</v>
      </c>
      <c r="M74" s="55"/>
      <c r="N74" s="55">
        <v>46280</v>
      </c>
      <c r="O74" s="55"/>
      <c r="P74" s="55">
        <v>480</v>
      </c>
      <c r="Q74" s="55">
        <v>6480</v>
      </c>
      <c r="R74" s="55"/>
      <c r="S74" s="55">
        <v>30505</v>
      </c>
      <c r="T74" s="55">
        <v>37465</v>
      </c>
      <c r="U74" s="56">
        <v>83745</v>
      </c>
    </row>
    <row r="75" spans="2:21" x14ac:dyDescent="0.25">
      <c r="B75" s="29"/>
      <c r="C75" s="57" t="s">
        <v>58</v>
      </c>
      <c r="D75" s="30" t="s">
        <v>121</v>
      </c>
      <c r="E75" s="30"/>
      <c r="F75" s="58"/>
      <c r="G75" s="58"/>
      <c r="H75" s="58"/>
      <c r="I75" s="58"/>
      <c r="J75" s="58"/>
      <c r="K75" s="59"/>
      <c r="L75" s="58">
        <v>13161</v>
      </c>
      <c r="M75" s="58"/>
      <c r="N75" s="59">
        <v>13161</v>
      </c>
      <c r="O75" s="58"/>
      <c r="P75" s="58">
        <v>90</v>
      </c>
      <c r="Q75" s="58"/>
      <c r="R75" s="58"/>
      <c r="S75" s="58">
        <v>24578</v>
      </c>
      <c r="T75" s="59">
        <v>24668</v>
      </c>
      <c r="U75" s="60">
        <v>37829</v>
      </c>
    </row>
    <row r="76" spans="2:21" x14ac:dyDescent="0.25">
      <c r="B76" s="29"/>
      <c r="C76" s="54" t="s">
        <v>148</v>
      </c>
      <c r="D76" s="54"/>
      <c r="E76" s="54"/>
      <c r="F76" s="55"/>
      <c r="G76" s="55"/>
      <c r="H76" s="55"/>
      <c r="I76" s="55"/>
      <c r="J76" s="55"/>
      <c r="K76" s="55"/>
      <c r="L76" s="55">
        <v>13161</v>
      </c>
      <c r="M76" s="55"/>
      <c r="N76" s="55">
        <v>13161</v>
      </c>
      <c r="O76" s="55"/>
      <c r="P76" s="55">
        <v>90</v>
      </c>
      <c r="Q76" s="55"/>
      <c r="R76" s="55"/>
      <c r="S76" s="55">
        <v>24578</v>
      </c>
      <c r="T76" s="55">
        <v>24668</v>
      </c>
      <c r="U76" s="56">
        <v>37829</v>
      </c>
    </row>
    <row r="77" spans="2:21" x14ac:dyDescent="0.25">
      <c r="B77" s="29"/>
      <c r="C77" s="57" t="s">
        <v>286</v>
      </c>
      <c r="D77" s="30" t="s">
        <v>121</v>
      </c>
      <c r="E77" s="30"/>
      <c r="F77" s="58">
        <v>10</v>
      </c>
      <c r="G77" s="58"/>
      <c r="H77" s="58"/>
      <c r="I77" s="58"/>
      <c r="J77" s="58"/>
      <c r="K77" s="59">
        <v>10</v>
      </c>
      <c r="L77" s="58">
        <v>8956</v>
      </c>
      <c r="M77" s="58"/>
      <c r="N77" s="59">
        <v>8956</v>
      </c>
      <c r="O77" s="58"/>
      <c r="P77" s="58">
        <v>300</v>
      </c>
      <c r="Q77" s="58">
        <v>210</v>
      </c>
      <c r="R77" s="58"/>
      <c r="S77" s="58">
        <v>7895</v>
      </c>
      <c r="T77" s="59">
        <v>8405</v>
      </c>
      <c r="U77" s="60">
        <v>17371</v>
      </c>
    </row>
    <row r="78" spans="2:21" x14ac:dyDescent="0.25">
      <c r="B78" s="29"/>
      <c r="C78" s="54" t="s">
        <v>293</v>
      </c>
      <c r="D78" s="54"/>
      <c r="E78" s="54"/>
      <c r="F78" s="55">
        <v>10</v>
      </c>
      <c r="G78" s="55"/>
      <c r="H78" s="55"/>
      <c r="I78" s="55"/>
      <c r="J78" s="55"/>
      <c r="K78" s="55">
        <v>10</v>
      </c>
      <c r="L78" s="55">
        <v>8956</v>
      </c>
      <c r="M78" s="55"/>
      <c r="N78" s="55">
        <v>8956</v>
      </c>
      <c r="O78" s="55"/>
      <c r="P78" s="55">
        <v>300</v>
      </c>
      <c r="Q78" s="55">
        <v>210</v>
      </c>
      <c r="R78" s="55"/>
      <c r="S78" s="55">
        <v>7895</v>
      </c>
      <c r="T78" s="55">
        <v>8405</v>
      </c>
      <c r="U78" s="56">
        <v>17371</v>
      </c>
    </row>
    <row r="79" spans="2:21" x14ac:dyDescent="0.25">
      <c r="B79" s="29"/>
      <c r="C79" s="57" t="s">
        <v>60</v>
      </c>
      <c r="D79" s="30" t="s">
        <v>121</v>
      </c>
      <c r="E79" s="30"/>
      <c r="F79" s="58"/>
      <c r="G79" s="58"/>
      <c r="H79" s="58"/>
      <c r="I79" s="58"/>
      <c r="J79" s="58"/>
      <c r="K79" s="59"/>
      <c r="L79" s="58">
        <v>18723</v>
      </c>
      <c r="M79" s="58"/>
      <c r="N79" s="59">
        <v>18723</v>
      </c>
      <c r="O79" s="58"/>
      <c r="P79" s="58">
        <v>275</v>
      </c>
      <c r="Q79" s="58">
        <v>1885</v>
      </c>
      <c r="R79" s="58"/>
      <c r="S79" s="58">
        <v>6065</v>
      </c>
      <c r="T79" s="59">
        <v>8225</v>
      </c>
      <c r="U79" s="60">
        <v>26948</v>
      </c>
    </row>
    <row r="80" spans="2:21" x14ac:dyDescent="0.25">
      <c r="B80" s="34"/>
      <c r="C80" s="54" t="s">
        <v>150</v>
      </c>
      <c r="D80" s="54"/>
      <c r="E80" s="54"/>
      <c r="F80" s="55"/>
      <c r="G80" s="55"/>
      <c r="H80" s="55"/>
      <c r="I80" s="55"/>
      <c r="J80" s="55"/>
      <c r="K80" s="55"/>
      <c r="L80" s="55">
        <v>18723</v>
      </c>
      <c r="M80" s="55"/>
      <c r="N80" s="55">
        <v>18723</v>
      </c>
      <c r="O80" s="55"/>
      <c r="P80" s="55">
        <v>275</v>
      </c>
      <c r="Q80" s="55">
        <v>1885</v>
      </c>
      <c r="R80" s="55"/>
      <c r="S80" s="55">
        <v>6065</v>
      </c>
      <c r="T80" s="55">
        <v>8225</v>
      </c>
      <c r="U80" s="56">
        <v>26948</v>
      </c>
    </row>
    <row r="81" spans="2:21" x14ac:dyDescent="0.25">
      <c r="B81" s="35" t="s">
        <v>61</v>
      </c>
      <c r="C81" s="36"/>
      <c r="D81" s="36"/>
      <c r="E81" s="36"/>
      <c r="F81" s="37">
        <v>10</v>
      </c>
      <c r="G81" s="37"/>
      <c r="H81" s="37"/>
      <c r="I81" s="37"/>
      <c r="J81" s="37"/>
      <c r="K81" s="37">
        <v>10</v>
      </c>
      <c r="L81" s="37">
        <v>87120</v>
      </c>
      <c r="M81" s="37"/>
      <c r="N81" s="37">
        <v>87120</v>
      </c>
      <c r="O81" s="37"/>
      <c r="P81" s="37">
        <v>1145</v>
      </c>
      <c r="Q81" s="37">
        <v>8575</v>
      </c>
      <c r="R81" s="37"/>
      <c r="S81" s="37">
        <v>69043</v>
      </c>
      <c r="T81" s="37">
        <v>78763</v>
      </c>
      <c r="U81" s="38">
        <v>165893</v>
      </c>
    </row>
    <row r="82" spans="2:21" x14ac:dyDescent="0.25">
      <c r="B82" s="29" t="s">
        <v>64</v>
      </c>
      <c r="C82" s="57" t="s">
        <v>64</v>
      </c>
      <c r="D82" s="30" t="s">
        <v>121</v>
      </c>
      <c r="E82" s="30"/>
      <c r="F82" s="58"/>
      <c r="G82" s="58"/>
      <c r="H82" s="58"/>
      <c r="I82" s="58"/>
      <c r="J82" s="58"/>
      <c r="K82" s="59"/>
      <c r="L82" s="58"/>
      <c r="M82" s="58"/>
      <c r="N82" s="59"/>
      <c r="O82" s="58"/>
      <c r="P82" s="58">
        <v>580</v>
      </c>
      <c r="Q82" s="58"/>
      <c r="R82" s="58"/>
      <c r="S82" s="58">
        <v>158970</v>
      </c>
      <c r="T82" s="59">
        <v>159550</v>
      </c>
      <c r="U82" s="60">
        <v>159550</v>
      </c>
    </row>
    <row r="83" spans="2:21" x14ac:dyDescent="0.25">
      <c r="B83" s="34"/>
      <c r="C83" s="54" t="s">
        <v>65</v>
      </c>
      <c r="D83" s="54"/>
      <c r="E83" s="54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>
        <v>580</v>
      </c>
      <c r="Q83" s="55"/>
      <c r="R83" s="55"/>
      <c r="S83" s="55">
        <v>158970</v>
      </c>
      <c r="T83" s="55">
        <v>159550</v>
      </c>
      <c r="U83" s="56">
        <v>159550</v>
      </c>
    </row>
    <row r="84" spans="2:21" x14ac:dyDescent="0.25">
      <c r="B84" s="35" t="s">
        <v>65</v>
      </c>
      <c r="C84" s="36"/>
      <c r="D84" s="36"/>
      <c r="E84" s="36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>
        <v>580</v>
      </c>
      <c r="Q84" s="37"/>
      <c r="R84" s="37"/>
      <c r="S84" s="37">
        <v>158970</v>
      </c>
      <c r="T84" s="37">
        <v>159550</v>
      </c>
      <c r="U84" s="38">
        <v>159550</v>
      </c>
    </row>
    <row r="85" spans="2:21" x14ac:dyDescent="0.25">
      <c r="B85" s="29" t="s">
        <v>66</v>
      </c>
      <c r="C85" s="57" t="s">
        <v>66</v>
      </c>
      <c r="D85" s="30" t="s">
        <v>121</v>
      </c>
      <c r="E85" s="30"/>
      <c r="F85" s="58"/>
      <c r="G85" s="58"/>
      <c r="H85" s="58"/>
      <c r="I85" s="58"/>
      <c r="J85" s="58"/>
      <c r="K85" s="59"/>
      <c r="L85" s="58">
        <v>1050</v>
      </c>
      <c r="M85" s="58"/>
      <c r="N85" s="59">
        <v>1050</v>
      </c>
      <c r="O85" s="58"/>
      <c r="P85" s="58"/>
      <c r="Q85" s="58"/>
      <c r="R85" s="58"/>
      <c r="S85" s="58">
        <v>22925</v>
      </c>
      <c r="T85" s="59">
        <v>22925</v>
      </c>
      <c r="U85" s="60">
        <v>23975</v>
      </c>
    </row>
    <row r="86" spans="2:21" x14ac:dyDescent="0.25">
      <c r="B86" s="34"/>
      <c r="C86" s="54" t="s">
        <v>67</v>
      </c>
      <c r="D86" s="54"/>
      <c r="E86" s="54"/>
      <c r="F86" s="55"/>
      <c r="G86" s="55"/>
      <c r="H86" s="55"/>
      <c r="I86" s="55"/>
      <c r="J86" s="55"/>
      <c r="K86" s="55"/>
      <c r="L86" s="55">
        <v>1050</v>
      </c>
      <c r="M86" s="55"/>
      <c r="N86" s="55">
        <v>1050</v>
      </c>
      <c r="O86" s="55"/>
      <c r="P86" s="55"/>
      <c r="Q86" s="55"/>
      <c r="R86" s="55"/>
      <c r="S86" s="55">
        <v>22925</v>
      </c>
      <c r="T86" s="55">
        <v>22925</v>
      </c>
      <c r="U86" s="56">
        <v>23975</v>
      </c>
    </row>
    <row r="87" spans="2:21" x14ac:dyDescent="0.25">
      <c r="B87" s="35" t="s">
        <v>67</v>
      </c>
      <c r="C87" s="36"/>
      <c r="D87" s="36"/>
      <c r="E87" s="36"/>
      <c r="F87" s="37"/>
      <c r="G87" s="37"/>
      <c r="H87" s="37"/>
      <c r="I87" s="37"/>
      <c r="J87" s="37"/>
      <c r="K87" s="37"/>
      <c r="L87" s="37">
        <v>1050</v>
      </c>
      <c r="M87" s="37"/>
      <c r="N87" s="37">
        <v>1050</v>
      </c>
      <c r="O87" s="37"/>
      <c r="P87" s="37"/>
      <c r="Q87" s="37"/>
      <c r="R87" s="37"/>
      <c r="S87" s="37">
        <v>22925</v>
      </c>
      <c r="T87" s="37">
        <v>22925</v>
      </c>
      <c r="U87" s="38">
        <v>23975</v>
      </c>
    </row>
    <row r="88" spans="2:21" x14ac:dyDescent="0.25">
      <c r="B88" s="29" t="s">
        <v>70</v>
      </c>
      <c r="C88" s="57" t="s">
        <v>287</v>
      </c>
      <c r="D88" s="30" t="s">
        <v>121</v>
      </c>
      <c r="E88" s="30"/>
      <c r="F88" s="58"/>
      <c r="G88" s="58"/>
      <c r="H88" s="58"/>
      <c r="I88" s="58"/>
      <c r="J88" s="58"/>
      <c r="K88" s="59"/>
      <c r="L88" s="58"/>
      <c r="M88" s="58"/>
      <c r="N88" s="59"/>
      <c r="O88" s="58"/>
      <c r="P88" s="58">
        <v>21824</v>
      </c>
      <c r="Q88" s="58">
        <v>2477</v>
      </c>
      <c r="R88" s="58"/>
      <c r="S88" s="58">
        <v>7073</v>
      </c>
      <c r="T88" s="59">
        <v>31374</v>
      </c>
      <c r="U88" s="60">
        <v>31374</v>
      </c>
    </row>
    <row r="89" spans="2:21" x14ac:dyDescent="0.25">
      <c r="B89" s="29"/>
      <c r="C89" s="54" t="s">
        <v>294</v>
      </c>
      <c r="D89" s="54"/>
      <c r="E89" s="54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>
        <v>21824</v>
      </c>
      <c r="Q89" s="55">
        <v>2477</v>
      </c>
      <c r="R89" s="55"/>
      <c r="S89" s="55">
        <v>7073</v>
      </c>
      <c r="T89" s="55">
        <v>31374</v>
      </c>
      <c r="U89" s="56">
        <v>31374</v>
      </c>
    </row>
    <row r="90" spans="2:21" x14ac:dyDescent="0.25">
      <c r="B90" s="29"/>
      <c r="C90" s="57" t="s">
        <v>288</v>
      </c>
      <c r="D90" s="30" t="s">
        <v>132</v>
      </c>
      <c r="E90" s="30"/>
      <c r="F90" s="58"/>
      <c r="G90" s="58"/>
      <c r="H90" s="58"/>
      <c r="I90" s="58"/>
      <c r="J90" s="58"/>
      <c r="K90" s="59"/>
      <c r="L90" s="58"/>
      <c r="M90" s="58">
        <v>105</v>
      </c>
      <c r="N90" s="59">
        <v>105</v>
      </c>
      <c r="O90" s="58"/>
      <c r="P90" s="58"/>
      <c r="Q90" s="58"/>
      <c r="R90" s="58"/>
      <c r="S90" s="58"/>
      <c r="T90" s="59"/>
      <c r="U90" s="60">
        <v>105</v>
      </c>
    </row>
    <row r="91" spans="2:21" x14ac:dyDescent="0.25">
      <c r="B91" s="29"/>
      <c r="C91" s="54" t="s">
        <v>333</v>
      </c>
      <c r="D91" s="54"/>
      <c r="E91" s="54"/>
      <c r="F91" s="55"/>
      <c r="G91" s="55"/>
      <c r="H91" s="55"/>
      <c r="I91" s="55"/>
      <c r="J91" s="55"/>
      <c r="K91" s="55"/>
      <c r="L91" s="55"/>
      <c r="M91" s="55">
        <v>105</v>
      </c>
      <c r="N91" s="55">
        <v>105</v>
      </c>
      <c r="O91" s="55"/>
      <c r="P91" s="55"/>
      <c r="Q91" s="55"/>
      <c r="R91" s="55"/>
      <c r="S91" s="55"/>
      <c r="T91" s="55"/>
      <c r="U91" s="56">
        <v>105</v>
      </c>
    </row>
    <row r="92" spans="2:21" x14ac:dyDescent="0.25">
      <c r="B92" s="29"/>
      <c r="C92" s="57" t="s">
        <v>289</v>
      </c>
      <c r="D92" s="30" t="s">
        <v>132</v>
      </c>
      <c r="E92" s="30"/>
      <c r="F92" s="58"/>
      <c r="G92" s="58"/>
      <c r="H92" s="58"/>
      <c r="I92" s="58"/>
      <c r="J92" s="58"/>
      <c r="K92" s="59"/>
      <c r="L92" s="58"/>
      <c r="M92" s="58"/>
      <c r="N92" s="59"/>
      <c r="O92" s="58"/>
      <c r="P92" s="58"/>
      <c r="Q92" s="58">
        <v>200</v>
      </c>
      <c r="R92" s="58"/>
      <c r="S92" s="58">
        <v>450</v>
      </c>
      <c r="T92" s="59">
        <v>650</v>
      </c>
      <c r="U92" s="60">
        <v>650</v>
      </c>
    </row>
    <row r="93" spans="2:21" x14ac:dyDescent="0.25">
      <c r="B93" s="29"/>
      <c r="C93" s="57"/>
      <c r="D93" s="30" t="s">
        <v>121</v>
      </c>
      <c r="E93" s="30"/>
      <c r="F93" s="58"/>
      <c r="G93" s="58"/>
      <c r="H93" s="58"/>
      <c r="I93" s="58"/>
      <c r="J93" s="58"/>
      <c r="K93" s="59"/>
      <c r="L93" s="58"/>
      <c r="M93" s="58"/>
      <c r="N93" s="59"/>
      <c r="O93" s="58"/>
      <c r="P93" s="58"/>
      <c r="Q93" s="58">
        <v>450</v>
      </c>
      <c r="R93" s="58"/>
      <c r="S93" s="58"/>
      <c r="T93" s="59">
        <v>450</v>
      </c>
      <c r="U93" s="60">
        <v>450</v>
      </c>
    </row>
    <row r="94" spans="2:21" x14ac:dyDescent="0.25">
      <c r="B94" s="34"/>
      <c r="C94" s="54" t="s">
        <v>295</v>
      </c>
      <c r="D94" s="54"/>
      <c r="E94" s="54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>
        <v>650</v>
      </c>
      <c r="R94" s="55"/>
      <c r="S94" s="55">
        <v>450</v>
      </c>
      <c r="T94" s="55">
        <v>1100</v>
      </c>
      <c r="U94" s="56">
        <v>1100</v>
      </c>
    </row>
    <row r="95" spans="2:21" x14ac:dyDescent="0.25">
      <c r="B95" s="35" t="s">
        <v>72</v>
      </c>
      <c r="C95" s="36"/>
      <c r="D95" s="36"/>
      <c r="E95" s="36"/>
      <c r="F95" s="37"/>
      <c r="G95" s="37"/>
      <c r="H95" s="37"/>
      <c r="I95" s="37"/>
      <c r="J95" s="37"/>
      <c r="K95" s="37"/>
      <c r="L95" s="37"/>
      <c r="M95" s="37">
        <v>105</v>
      </c>
      <c r="N95" s="37">
        <v>105</v>
      </c>
      <c r="O95" s="37"/>
      <c r="P95" s="37">
        <v>21824</v>
      </c>
      <c r="Q95" s="37">
        <v>3127</v>
      </c>
      <c r="R95" s="37"/>
      <c r="S95" s="37">
        <v>7523</v>
      </c>
      <c r="T95" s="37">
        <v>32474</v>
      </c>
      <c r="U95" s="38">
        <v>32579</v>
      </c>
    </row>
    <row r="96" spans="2:21" ht="15.75" thickBot="1" x14ac:dyDescent="0.3">
      <c r="B96" s="61" t="s">
        <v>159</v>
      </c>
      <c r="C96" s="62"/>
      <c r="D96" s="62"/>
      <c r="E96" s="62">
        <v>27</v>
      </c>
      <c r="F96" s="63">
        <v>1431</v>
      </c>
      <c r="G96" s="63">
        <v>44</v>
      </c>
      <c r="H96" s="63">
        <v>102</v>
      </c>
      <c r="I96" s="63">
        <v>863</v>
      </c>
      <c r="J96" s="63">
        <v>158</v>
      </c>
      <c r="K96" s="63">
        <v>2625</v>
      </c>
      <c r="L96" s="63">
        <v>157564</v>
      </c>
      <c r="M96" s="63">
        <v>529</v>
      </c>
      <c r="N96" s="63">
        <v>158093</v>
      </c>
      <c r="O96" s="63">
        <v>26963</v>
      </c>
      <c r="P96" s="63">
        <v>96501</v>
      </c>
      <c r="Q96" s="63">
        <v>121351</v>
      </c>
      <c r="R96" s="63">
        <v>48826</v>
      </c>
      <c r="S96" s="63">
        <v>2406003</v>
      </c>
      <c r="T96" s="63">
        <v>2699644</v>
      </c>
      <c r="U96" s="64">
        <v>2860362</v>
      </c>
    </row>
    <row r="97" spans="2:21" x14ac:dyDescent="0.25">
      <c r="B97" s="48"/>
      <c r="C97" s="48"/>
      <c r="D97" s="48"/>
      <c r="E97" s="48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spans="2:21" x14ac:dyDescent="0.25">
      <c r="B98" s="48"/>
      <c r="C98" s="48"/>
      <c r="D98" s="48"/>
      <c r="E98" s="48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2:21" x14ac:dyDescent="0.25">
      <c r="B99" s="20" t="s">
        <v>180</v>
      </c>
      <c r="C99" s="48"/>
      <c r="D99" s="48"/>
      <c r="E99" s="48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spans="2:21" ht="15.75" thickBot="1" x14ac:dyDescent="0.3">
      <c r="B100" s="48"/>
      <c r="C100" s="48"/>
      <c r="D100" s="48"/>
      <c r="E100" s="48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pans="2:21" ht="60" x14ac:dyDescent="0.25">
      <c r="B101" s="75" t="s">
        <v>0</v>
      </c>
      <c r="C101" s="76" t="s">
        <v>1</v>
      </c>
      <c r="D101" s="76" t="s">
        <v>120</v>
      </c>
      <c r="E101" s="76" t="s">
        <v>109</v>
      </c>
      <c r="F101" s="76" t="s">
        <v>110</v>
      </c>
      <c r="G101" s="76" t="s">
        <v>152</v>
      </c>
      <c r="H101" s="76" t="s">
        <v>114</v>
      </c>
      <c r="I101" s="76" t="s">
        <v>116</v>
      </c>
      <c r="J101" s="76" t="s">
        <v>153</v>
      </c>
      <c r="K101" s="76" t="s">
        <v>117</v>
      </c>
      <c r="L101" s="76" t="s">
        <v>118</v>
      </c>
      <c r="M101" s="76" t="s">
        <v>334</v>
      </c>
      <c r="N101" s="76" t="s">
        <v>119</v>
      </c>
      <c r="O101" s="189" t="s">
        <v>158</v>
      </c>
    </row>
    <row r="102" spans="2:21" x14ac:dyDescent="0.25">
      <c r="B102" s="65" t="s">
        <v>2</v>
      </c>
      <c r="C102" s="66" t="s">
        <v>4</v>
      </c>
      <c r="D102" s="67" t="s">
        <v>132</v>
      </c>
      <c r="E102" s="68"/>
      <c r="F102" s="68"/>
      <c r="G102" s="68"/>
      <c r="H102" s="68"/>
      <c r="I102" s="68"/>
      <c r="J102" s="68"/>
      <c r="K102" s="68"/>
      <c r="L102" s="68">
        <v>2000</v>
      </c>
      <c r="M102" s="68"/>
      <c r="N102" s="68"/>
      <c r="O102" s="69">
        <f>SUM(E102:N102)</f>
        <v>2000</v>
      </c>
    </row>
    <row r="103" spans="2:21" x14ac:dyDescent="0.25">
      <c r="B103" s="65"/>
      <c r="C103" s="182" t="s">
        <v>123</v>
      </c>
      <c r="D103" s="182"/>
      <c r="E103" s="183"/>
      <c r="F103" s="183"/>
      <c r="G103" s="183"/>
      <c r="H103" s="183"/>
      <c r="I103" s="183"/>
      <c r="J103" s="183"/>
      <c r="K103" s="183"/>
      <c r="L103" s="183">
        <v>2000</v>
      </c>
      <c r="M103" s="183"/>
      <c r="N103" s="183"/>
      <c r="O103" s="184">
        <f>SUM(E103:N103)</f>
        <v>2000</v>
      </c>
    </row>
    <row r="104" spans="2:21" x14ac:dyDescent="0.25">
      <c r="B104" s="65"/>
      <c r="C104" s="66" t="s">
        <v>6</v>
      </c>
      <c r="D104" s="67" t="s">
        <v>132</v>
      </c>
      <c r="E104" s="68"/>
      <c r="F104" s="68"/>
      <c r="G104" s="68"/>
      <c r="H104" s="68"/>
      <c r="I104" s="68"/>
      <c r="J104" s="68"/>
      <c r="K104" s="68"/>
      <c r="L104" s="68">
        <v>57000</v>
      </c>
      <c r="M104" s="68"/>
      <c r="N104" s="68"/>
      <c r="O104" s="69">
        <f t="shared" ref="O104:O167" si="0">SUM(E104:N104)</f>
        <v>57000</v>
      </c>
    </row>
    <row r="105" spans="2:21" x14ac:dyDescent="0.25">
      <c r="B105" s="70"/>
      <c r="C105" s="182" t="s">
        <v>125</v>
      </c>
      <c r="D105" s="182"/>
      <c r="E105" s="183"/>
      <c r="F105" s="183"/>
      <c r="G105" s="183"/>
      <c r="H105" s="183"/>
      <c r="I105" s="183"/>
      <c r="J105" s="183"/>
      <c r="K105" s="183"/>
      <c r="L105" s="183">
        <v>57000</v>
      </c>
      <c r="M105" s="183"/>
      <c r="N105" s="183"/>
      <c r="O105" s="184">
        <f t="shared" si="0"/>
        <v>57000</v>
      </c>
      <c r="P105" s="45"/>
    </row>
    <row r="106" spans="2:21" x14ac:dyDescent="0.25">
      <c r="B106" s="185" t="s">
        <v>11</v>
      </c>
      <c r="C106" s="186"/>
      <c r="D106" s="186"/>
      <c r="E106" s="187"/>
      <c r="F106" s="187"/>
      <c r="G106" s="187"/>
      <c r="H106" s="187"/>
      <c r="I106" s="187"/>
      <c r="J106" s="187"/>
      <c r="K106" s="187"/>
      <c r="L106" s="187">
        <v>59000</v>
      </c>
      <c r="M106" s="187"/>
      <c r="N106" s="187"/>
      <c r="O106" s="188">
        <f t="shared" si="0"/>
        <v>59000</v>
      </c>
      <c r="P106" s="45"/>
    </row>
    <row r="107" spans="2:21" x14ac:dyDescent="0.25">
      <c r="B107" s="65" t="s">
        <v>12</v>
      </c>
      <c r="C107" s="66" t="s">
        <v>13</v>
      </c>
      <c r="D107" s="67" t="s">
        <v>132</v>
      </c>
      <c r="E107" s="68"/>
      <c r="F107" s="68"/>
      <c r="G107" s="68"/>
      <c r="H107" s="68"/>
      <c r="I107" s="68"/>
      <c r="J107" s="68">
        <v>1980</v>
      </c>
      <c r="K107" s="68"/>
      <c r="L107" s="68">
        <v>473991</v>
      </c>
      <c r="M107" s="68">
        <v>1693252</v>
      </c>
      <c r="N107" s="68">
        <v>837</v>
      </c>
      <c r="O107" s="69">
        <f t="shared" si="0"/>
        <v>2170060</v>
      </c>
      <c r="P107" s="45"/>
    </row>
    <row r="108" spans="2:21" x14ac:dyDescent="0.25">
      <c r="B108" s="65"/>
      <c r="C108" s="66"/>
      <c r="D108" s="67" t="s">
        <v>121</v>
      </c>
      <c r="E108" s="68"/>
      <c r="F108" s="68"/>
      <c r="G108" s="68"/>
      <c r="H108" s="68"/>
      <c r="I108" s="68"/>
      <c r="J108" s="68"/>
      <c r="K108" s="68"/>
      <c r="L108" s="68">
        <v>4800</v>
      </c>
      <c r="M108" s="68"/>
      <c r="N108" s="68"/>
      <c r="O108" s="69">
        <f t="shared" si="0"/>
        <v>4800</v>
      </c>
      <c r="P108" s="45"/>
    </row>
    <row r="109" spans="2:21" x14ac:dyDescent="0.25">
      <c r="B109" s="65"/>
      <c r="C109" s="182" t="s">
        <v>130</v>
      </c>
      <c r="D109" s="182"/>
      <c r="E109" s="183"/>
      <c r="F109" s="183"/>
      <c r="G109" s="183"/>
      <c r="H109" s="183"/>
      <c r="I109" s="183"/>
      <c r="J109" s="183">
        <v>1980</v>
      </c>
      <c r="K109" s="183"/>
      <c r="L109" s="183">
        <f>SUM(L107:L108)</f>
        <v>478791</v>
      </c>
      <c r="M109" s="183">
        <v>1693252</v>
      </c>
      <c r="N109" s="183">
        <v>837</v>
      </c>
      <c r="O109" s="184">
        <f t="shared" si="0"/>
        <v>2174860</v>
      </c>
      <c r="P109" s="45"/>
    </row>
    <row r="110" spans="2:21" x14ac:dyDescent="0.25">
      <c r="B110" s="65"/>
      <c r="C110" s="66" t="s">
        <v>14</v>
      </c>
      <c r="D110" s="67" t="s">
        <v>132</v>
      </c>
      <c r="E110" s="68"/>
      <c r="F110" s="68"/>
      <c r="G110" s="68"/>
      <c r="H110" s="68"/>
      <c r="I110" s="68"/>
      <c r="J110" s="68"/>
      <c r="K110" s="68"/>
      <c r="L110" s="68">
        <v>64819</v>
      </c>
      <c r="M110" s="68">
        <v>357000</v>
      </c>
      <c r="N110" s="68"/>
      <c r="O110" s="69">
        <f t="shared" si="0"/>
        <v>421819</v>
      </c>
      <c r="P110" s="45"/>
    </row>
    <row r="111" spans="2:21" x14ac:dyDescent="0.25">
      <c r="B111" s="65"/>
      <c r="C111" s="66"/>
      <c r="D111" s="67" t="s">
        <v>121</v>
      </c>
      <c r="E111" s="68"/>
      <c r="F111" s="68"/>
      <c r="G111" s="68"/>
      <c r="H111" s="68"/>
      <c r="I111" s="68"/>
      <c r="J111" s="68"/>
      <c r="K111" s="68"/>
      <c r="L111" s="68">
        <v>3800</v>
      </c>
      <c r="M111" s="68"/>
      <c r="N111" s="68"/>
      <c r="O111" s="69">
        <f t="shared" si="0"/>
        <v>3800</v>
      </c>
      <c r="P111" s="45"/>
    </row>
    <row r="112" spans="2:21" x14ac:dyDescent="0.25">
      <c r="B112" s="65"/>
      <c r="C112" s="182" t="s">
        <v>154</v>
      </c>
      <c r="D112" s="182"/>
      <c r="E112" s="183"/>
      <c r="F112" s="183"/>
      <c r="G112" s="183"/>
      <c r="H112" s="183"/>
      <c r="I112" s="183"/>
      <c r="J112" s="183"/>
      <c r="K112" s="183"/>
      <c r="L112" s="183">
        <f>SUM(L110:L111)</f>
        <v>68619</v>
      </c>
      <c r="M112" s="183">
        <v>357000</v>
      </c>
      <c r="N112" s="183"/>
      <c r="O112" s="184">
        <f t="shared" si="0"/>
        <v>425619</v>
      </c>
      <c r="P112" s="45"/>
    </row>
    <row r="113" spans="2:16" x14ac:dyDescent="0.25">
      <c r="B113" s="65"/>
      <c r="C113" s="66" t="s">
        <v>15</v>
      </c>
      <c r="D113" s="67" t="s">
        <v>132</v>
      </c>
      <c r="E113" s="68"/>
      <c r="F113" s="68"/>
      <c r="G113" s="68"/>
      <c r="H113" s="68"/>
      <c r="I113" s="68"/>
      <c r="J113" s="68"/>
      <c r="K113" s="68"/>
      <c r="L113" s="68">
        <v>16616</v>
      </c>
      <c r="M113" s="68">
        <v>415000</v>
      </c>
      <c r="N113" s="68"/>
      <c r="O113" s="69">
        <f t="shared" si="0"/>
        <v>431616</v>
      </c>
      <c r="P113" s="45"/>
    </row>
    <row r="114" spans="2:16" x14ac:dyDescent="0.25">
      <c r="B114" s="65"/>
      <c r="C114" s="66"/>
      <c r="D114" s="67" t="s">
        <v>121</v>
      </c>
      <c r="E114" s="68"/>
      <c r="F114" s="68"/>
      <c r="G114" s="68"/>
      <c r="H114" s="68"/>
      <c r="I114" s="68"/>
      <c r="J114" s="68"/>
      <c r="K114" s="68"/>
      <c r="L114" s="68">
        <v>3138</v>
      </c>
      <c r="M114" s="68"/>
      <c r="N114" s="68"/>
      <c r="O114" s="69">
        <f t="shared" si="0"/>
        <v>3138</v>
      </c>
      <c r="P114" s="45"/>
    </row>
    <row r="115" spans="2:16" x14ac:dyDescent="0.25">
      <c r="B115" s="70"/>
      <c r="C115" s="182" t="s">
        <v>131</v>
      </c>
      <c r="D115" s="182"/>
      <c r="E115" s="183"/>
      <c r="F115" s="183"/>
      <c r="G115" s="183"/>
      <c r="H115" s="183"/>
      <c r="I115" s="183"/>
      <c r="J115" s="183"/>
      <c r="K115" s="183"/>
      <c r="L115" s="183">
        <f>SUM(L113:L114)</f>
        <v>19754</v>
      </c>
      <c r="M115" s="183">
        <v>415000</v>
      </c>
      <c r="N115" s="183"/>
      <c r="O115" s="184">
        <f t="shared" si="0"/>
        <v>434754</v>
      </c>
      <c r="P115" s="45"/>
    </row>
    <row r="116" spans="2:16" x14ac:dyDescent="0.25">
      <c r="B116" s="185" t="s">
        <v>16</v>
      </c>
      <c r="C116" s="186"/>
      <c r="D116" s="186"/>
      <c r="E116" s="187"/>
      <c r="F116" s="187"/>
      <c r="G116" s="187"/>
      <c r="H116" s="187"/>
      <c r="I116" s="187"/>
      <c r="J116" s="187">
        <v>1980</v>
      </c>
      <c r="K116" s="187"/>
      <c r="L116" s="187">
        <f>L115+L112+L109</f>
        <v>567164</v>
      </c>
      <c r="M116" s="187">
        <v>2465252</v>
      </c>
      <c r="N116" s="187">
        <v>837</v>
      </c>
      <c r="O116" s="188">
        <f t="shared" si="0"/>
        <v>3035233</v>
      </c>
      <c r="P116" s="45"/>
    </row>
    <row r="117" spans="2:16" x14ac:dyDescent="0.25">
      <c r="B117" s="65" t="s">
        <v>298</v>
      </c>
      <c r="C117" s="66" t="s">
        <v>298</v>
      </c>
      <c r="D117" s="67" t="s">
        <v>132</v>
      </c>
      <c r="E117" s="68"/>
      <c r="F117" s="68"/>
      <c r="G117" s="68"/>
      <c r="H117" s="68"/>
      <c r="I117" s="68">
        <v>240961</v>
      </c>
      <c r="J117" s="68"/>
      <c r="K117" s="68"/>
      <c r="L117" s="68">
        <v>1203574</v>
      </c>
      <c r="M117" s="68"/>
      <c r="N117" s="68"/>
      <c r="O117" s="69">
        <f t="shared" si="0"/>
        <v>1444535</v>
      </c>
      <c r="P117" s="45"/>
    </row>
    <row r="118" spans="2:16" x14ac:dyDescent="0.25">
      <c r="B118" s="70"/>
      <c r="C118" s="182" t="s">
        <v>306</v>
      </c>
      <c r="D118" s="182"/>
      <c r="E118" s="183"/>
      <c r="F118" s="183"/>
      <c r="G118" s="183"/>
      <c r="H118" s="183"/>
      <c r="I118" s="183">
        <v>240961</v>
      </c>
      <c r="J118" s="183"/>
      <c r="K118" s="183"/>
      <c r="L118" s="183">
        <v>1203574</v>
      </c>
      <c r="M118" s="183"/>
      <c r="N118" s="183"/>
      <c r="O118" s="184">
        <f t="shared" si="0"/>
        <v>1444535</v>
      </c>
      <c r="P118" s="45"/>
    </row>
    <row r="119" spans="2:16" x14ac:dyDescent="0.25">
      <c r="B119" s="185" t="s">
        <v>306</v>
      </c>
      <c r="C119" s="186"/>
      <c r="D119" s="186"/>
      <c r="E119" s="187"/>
      <c r="F119" s="187"/>
      <c r="G119" s="187"/>
      <c r="H119" s="187"/>
      <c r="I119" s="187">
        <v>240961</v>
      </c>
      <c r="J119" s="187"/>
      <c r="K119" s="187"/>
      <c r="L119" s="187">
        <v>1203574</v>
      </c>
      <c r="M119" s="187"/>
      <c r="N119" s="187"/>
      <c r="O119" s="188">
        <f t="shared" si="0"/>
        <v>1444535</v>
      </c>
      <c r="P119" s="45"/>
    </row>
    <row r="120" spans="2:16" x14ac:dyDescent="0.25">
      <c r="B120" s="65" t="s">
        <v>19</v>
      </c>
      <c r="C120" s="66" t="s">
        <v>20</v>
      </c>
      <c r="D120" s="67" t="s">
        <v>132</v>
      </c>
      <c r="E120" s="68">
        <v>136108</v>
      </c>
      <c r="F120" s="68"/>
      <c r="G120" s="68"/>
      <c r="H120" s="68"/>
      <c r="I120" s="68"/>
      <c r="J120" s="68"/>
      <c r="K120" s="68"/>
      <c r="L120" s="68"/>
      <c r="M120" s="68"/>
      <c r="N120" s="68"/>
      <c r="O120" s="69">
        <f t="shared" si="0"/>
        <v>136108</v>
      </c>
      <c r="P120" s="45"/>
    </row>
    <row r="121" spans="2:16" x14ac:dyDescent="0.25">
      <c r="B121" s="65"/>
      <c r="C121" s="182" t="s">
        <v>133</v>
      </c>
      <c r="D121" s="182"/>
      <c r="E121" s="183">
        <v>136108</v>
      </c>
      <c r="F121" s="183"/>
      <c r="G121" s="183"/>
      <c r="H121" s="183"/>
      <c r="I121" s="183"/>
      <c r="J121" s="183"/>
      <c r="K121" s="183"/>
      <c r="L121" s="183"/>
      <c r="M121" s="183"/>
      <c r="N121" s="183"/>
      <c r="O121" s="184">
        <f t="shared" si="0"/>
        <v>136108</v>
      </c>
      <c r="P121" s="45"/>
    </row>
    <row r="122" spans="2:16" x14ac:dyDescent="0.25">
      <c r="B122" s="65"/>
      <c r="C122" s="66" t="s">
        <v>21</v>
      </c>
      <c r="D122" s="67" t="s">
        <v>132</v>
      </c>
      <c r="E122" s="68">
        <v>102271</v>
      </c>
      <c r="F122" s="68"/>
      <c r="G122" s="68"/>
      <c r="H122" s="68"/>
      <c r="I122" s="68"/>
      <c r="J122" s="68"/>
      <c r="K122" s="68"/>
      <c r="L122" s="68">
        <v>800</v>
      </c>
      <c r="M122" s="68"/>
      <c r="N122" s="68"/>
      <c r="O122" s="69">
        <f t="shared" si="0"/>
        <v>103071</v>
      </c>
    </row>
    <row r="123" spans="2:16" x14ac:dyDescent="0.25">
      <c r="B123" s="65"/>
      <c r="C123" s="182" t="s">
        <v>134</v>
      </c>
      <c r="D123" s="182"/>
      <c r="E123" s="183">
        <v>102271</v>
      </c>
      <c r="F123" s="183"/>
      <c r="G123" s="183"/>
      <c r="H123" s="183"/>
      <c r="I123" s="183"/>
      <c r="J123" s="183"/>
      <c r="K123" s="183"/>
      <c r="L123" s="183">
        <v>800</v>
      </c>
      <c r="M123" s="183"/>
      <c r="N123" s="183"/>
      <c r="O123" s="184">
        <f t="shared" si="0"/>
        <v>103071</v>
      </c>
    </row>
    <row r="124" spans="2:16" x14ac:dyDescent="0.25">
      <c r="B124" s="65"/>
      <c r="C124" s="66" t="s">
        <v>22</v>
      </c>
      <c r="D124" s="67" t="s">
        <v>132</v>
      </c>
      <c r="E124" s="68">
        <v>29026</v>
      </c>
      <c r="F124" s="68"/>
      <c r="G124" s="68"/>
      <c r="H124" s="68"/>
      <c r="I124" s="68"/>
      <c r="J124" s="68"/>
      <c r="K124" s="68"/>
      <c r="L124" s="68">
        <v>1225</v>
      </c>
      <c r="M124" s="68"/>
      <c r="N124" s="68">
        <v>7100</v>
      </c>
      <c r="O124" s="69">
        <f t="shared" si="0"/>
        <v>37351</v>
      </c>
    </row>
    <row r="125" spans="2:16" x14ac:dyDescent="0.25">
      <c r="B125" s="65"/>
      <c r="C125" s="66"/>
      <c r="D125" s="67" t="s">
        <v>121</v>
      </c>
      <c r="E125" s="68">
        <v>8426</v>
      </c>
      <c r="F125" s="68"/>
      <c r="G125" s="68"/>
      <c r="H125" s="68"/>
      <c r="I125" s="68"/>
      <c r="J125" s="68"/>
      <c r="K125" s="68"/>
      <c r="L125" s="68">
        <v>500</v>
      </c>
      <c r="M125" s="68"/>
      <c r="N125" s="68"/>
      <c r="O125" s="69">
        <f t="shared" si="0"/>
        <v>8926</v>
      </c>
    </row>
    <row r="126" spans="2:16" x14ac:dyDescent="0.25">
      <c r="B126" s="70"/>
      <c r="C126" s="182" t="s">
        <v>135</v>
      </c>
      <c r="D126" s="182"/>
      <c r="E126" s="183">
        <v>37452</v>
      </c>
      <c r="F126" s="183"/>
      <c r="G126" s="183"/>
      <c r="H126" s="183"/>
      <c r="I126" s="183"/>
      <c r="J126" s="183"/>
      <c r="K126" s="183"/>
      <c r="L126" s="183">
        <v>1725</v>
      </c>
      <c r="M126" s="183"/>
      <c r="N126" s="183">
        <f>N124</f>
        <v>7100</v>
      </c>
      <c r="O126" s="184">
        <f t="shared" si="0"/>
        <v>46277</v>
      </c>
    </row>
    <row r="127" spans="2:16" x14ac:dyDescent="0.25">
      <c r="B127" s="185" t="s">
        <v>23</v>
      </c>
      <c r="C127" s="186"/>
      <c r="D127" s="186"/>
      <c r="E127" s="187">
        <v>275831</v>
      </c>
      <c r="F127" s="187"/>
      <c r="G127" s="187"/>
      <c r="H127" s="187"/>
      <c r="I127" s="187"/>
      <c r="J127" s="187"/>
      <c r="K127" s="187"/>
      <c r="L127" s="187">
        <v>2525</v>
      </c>
      <c r="M127" s="187"/>
      <c r="N127" s="187">
        <f>N126</f>
        <v>7100</v>
      </c>
      <c r="O127" s="188">
        <f t="shared" si="0"/>
        <v>285456</v>
      </c>
    </row>
    <row r="128" spans="2:16" x14ac:dyDescent="0.25">
      <c r="B128" s="65" t="s">
        <v>26</v>
      </c>
      <c r="C128" s="66" t="s">
        <v>26</v>
      </c>
      <c r="D128" s="67" t="s">
        <v>132</v>
      </c>
      <c r="E128" s="68"/>
      <c r="F128" s="68"/>
      <c r="G128" s="68"/>
      <c r="H128" s="68"/>
      <c r="I128" s="68">
        <v>444769</v>
      </c>
      <c r="J128" s="68"/>
      <c r="K128" s="68"/>
      <c r="L128" s="68">
        <v>96853</v>
      </c>
      <c r="M128" s="68"/>
      <c r="N128" s="68"/>
      <c r="O128" s="69">
        <f t="shared" si="0"/>
        <v>541622</v>
      </c>
    </row>
    <row r="129" spans="2:15" x14ac:dyDescent="0.25">
      <c r="B129" s="70"/>
      <c r="C129" s="182" t="s">
        <v>27</v>
      </c>
      <c r="D129" s="182"/>
      <c r="E129" s="183"/>
      <c r="F129" s="183"/>
      <c r="G129" s="183"/>
      <c r="H129" s="183"/>
      <c r="I129" s="183">
        <v>444769</v>
      </c>
      <c r="J129" s="183"/>
      <c r="K129" s="183"/>
      <c r="L129" s="183">
        <v>96853</v>
      </c>
      <c r="M129" s="183"/>
      <c r="N129" s="183"/>
      <c r="O129" s="184">
        <f t="shared" si="0"/>
        <v>541622</v>
      </c>
    </row>
    <row r="130" spans="2:15" x14ac:dyDescent="0.25">
      <c r="B130" s="185" t="s">
        <v>27</v>
      </c>
      <c r="C130" s="186"/>
      <c r="D130" s="186"/>
      <c r="E130" s="187"/>
      <c r="F130" s="187"/>
      <c r="G130" s="187"/>
      <c r="H130" s="187"/>
      <c r="I130" s="187">
        <v>444769</v>
      </c>
      <c r="J130" s="187"/>
      <c r="K130" s="187"/>
      <c r="L130" s="187">
        <v>96853</v>
      </c>
      <c r="M130" s="187"/>
      <c r="N130" s="187"/>
      <c r="O130" s="188">
        <f t="shared" si="0"/>
        <v>541622</v>
      </c>
    </row>
    <row r="131" spans="2:15" x14ac:dyDescent="0.25">
      <c r="B131" s="65" t="s">
        <v>39</v>
      </c>
      <c r="C131" s="66" t="s">
        <v>40</v>
      </c>
      <c r="D131" s="67" t="s">
        <v>132</v>
      </c>
      <c r="E131" s="68"/>
      <c r="F131" s="68"/>
      <c r="G131" s="68">
        <v>30000</v>
      </c>
      <c r="H131" s="68"/>
      <c r="I131" s="68"/>
      <c r="J131" s="68"/>
      <c r="K131" s="68"/>
      <c r="L131" s="68"/>
      <c r="M131" s="68"/>
      <c r="N131" s="68"/>
      <c r="O131" s="69">
        <f t="shared" si="0"/>
        <v>30000</v>
      </c>
    </row>
    <row r="132" spans="2:15" x14ac:dyDescent="0.25">
      <c r="B132" s="65"/>
      <c r="C132" s="66"/>
      <c r="D132" s="67" t="s">
        <v>121</v>
      </c>
      <c r="E132" s="68"/>
      <c r="F132" s="68"/>
      <c r="G132" s="68"/>
      <c r="H132" s="68"/>
      <c r="I132" s="68"/>
      <c r="J132" s="68"/>
      <c r="K132" s="68">
        <v>9400</v>
      </c>
      <c r="L132" s="68"/>
      <c r="M132" s="68"/>
      <c r="N132" s="68"/>
      <c r="O132" s="69">
        <f t="shared" si="0"/>
        <v>9400</v>
      </c>
    </row>
    <row r="133" spans="2:15" x14ac:dyDescent="0.25">
      <c r="B133" s="65"/>
      <c r="C133" s="182" t="s">
        <v>136</v>
      </c>
      <c r="D133" s="182"/>
      <c r="E133" s="183"/>
      <c r="F133" s="183"/>
      <c r="G133" s="183">
        <v>30000</v>
      </c>
      <c r="H133" s="183"/>
      <c r="I133" s="183"/>
      <c r="J133" s="183"/>
      <c r="K133" s="183">
        <v>9400</v>
      </c>
      <c r="L133" s="183"/>
      <c r="M133" s="183"/>
      <c r="N133" s="183"/>
      <c r="O133" s="184">
        <f t="shared" si="0"/>
        <v>39400</v>
      </c>
    </row>
    <row r="134" spans="2:15" x14ac:dyDescent="0.25">
      <c r="B134" s="65"/>
      <c r="C134" s="66" t="s">
        <v>42</v>
      </c>
      <c r="D134" s="67" t="s">
        <v>132</v>
      </c>
      <c r="E134" s="68"/>
      <c r="F134" s="68"/>
      <c r="G134" s="68">
        <v>15500</v>
      </c>
      <c r="H134" s="68"/>
      <c r="I134" s="68"/>
      <c r="J134" s="68"/>
      <c r="K134" s="68"/>
      <c r="L134" s="68">
        <v>24020</v>
      </c>
      <c r="M134" s="68"/>
      <c r="N134" s="68"/>
      <c r="O134" s="69">
        <f t="shared" si="0"/>
        <v>39520</v>
      </c>
    </row>
    <row r="135" spans="2:15" x14ac:dyDescent="0.25">
      <c r="B135" s="65"/>
      <c r="C135" s="66"/>
      <c r="D135" s="67" t="s">
        <v>121</v>
      </c>
      <c r="E135" s="68"/>
      <c r="F135" s="68"/>
      <c r="G135" s="68"/>
      <c r="H135" s="68"/>
      <c r="I135" s="68"/>
      <c r="J135" s="68"/>
      <c r="K135" s="68">
        <v>11610</v>
      </c>
      <c r="L135" s="68"/>
      <c r="M135" s="68"/>
      <c r="N135" s="68"/>
      <c r="O135" s="69">
        <f t="shared" si="0"/>
        <v>11610</v>
      </c>
    </row>
    <row r="136" spans="2:15" x14ac:dyDescent="0.25">
      <c r="B136" s="65"/>
      <c r="C136" s="182" t="s">
        <v>138</v>
      </c>
      <c r="D136" s="182"/>
      <c r="E136" s="183"/>
      <c r="F136" s="183"/>
      <c r="G136" s="183">
        <v>15500</v>
      </c>
      <c r="H136" s="183"/>
      <c r="I136" s="183"/>
      <c r="J136" s="183"/>
      <c r="K136" s="183">
        <v>11610</v>
      </c>
      <c r="L136" s="183">
        <v>24020</v>
      </c>
      <c r="M136" s="183"/>
      <c r="N136" s="183"/>
      <c r="O136" s="184">
        <f t="shared" si="0"/>
        <v>51130</v>
      </c>
    </row>
    <row r="137" spans="2:15" x14ac:dyDescent="0.25">
      <c r="B137" s="65"/>
      <c r="C137" s="66" t="s">
        <v>43</v>
      </c>
      <c r="D137" s="67" t="s">
        <v>132</v>
      </c>
      <c r="E137" s="68"/>
      <c r="F137" s="68"/>
      <c r="G137" s="68">
        <v>25985</v>
      </c>
      <c r="H137" s="68"/>
      <c r="I137" s="68"/>
      <c r="J137" s="68"/>
      <c r="K137" s="68"/>
      <c r="L137" s="68"/>
      <c r="M137" s="68"/>
      <c r="N137" s="68"/>
      <c r="O137" s="69">
        <f t="shared" si="0"/>
        <v>25985</v>
      </c>
    </row>
    <row r="138" spans="2:15" x14ac:dyDescent="0.25">
      <c r="B138" s="65"/>
      <c r="C138" s="66"/>
      <c r="D138" s="67" t="s">
        <v>121</v>
      </c>
      <c r="E138" s="68"/>
      <c r="F138" s="68"/>
      <c r="G138" s="68"/>
      <c r="H138" s="68"/>
      <c r="I138" s="68"/>
      <c r="J138" s="68"/>
      <c r="K138" s="68">
        <v>43241</v>
      </c>
      <c r="L138" s="68"/>
      <c r="M138" s="68"/>
      <c r="N138" s="68"/>
      <c r="O138" s="69">
        <f t="shared" si="0"/>
        <v>43241</v>
      </c>
    </row>
    <row r="139" spans="2:15" x14ac:dyDescent="0.25">
      <c r="B139" s="70"/>
      <c r="C139" s="182" t="s">
        <v>139</v>
      </c>
      <c r="D139" s="182"/>
      <c r="E139" s="183"/>
      <c r="F139" s="183"/>
      <c r="G139" s="183">
        <v>25985</v>
      </c>
      <c r="H139" s="183"/>
      <c r="I139" s="183"/>
      <c r="J139" s="183"/>
      <c r="K139" s="183">
        <v>43241</v>
      </c>
      <c r="L139" s="183"/>
      <c r="M139" s="183"/>
      <c r="N139" s="183"/>
      <c r="O139" s="184">
        <f t="shared" si="0"/>
        <v>69226</v>
      </c>
    </row>
    <row r="140" spans="2:15" x14ac:dyDescent="0.25">
      <c r="B140" s="185" t="s">
        <v>45</v>
      </c>
      <c r="C140" s="186"/>
      <c r="D140" s="186"/>
      <c r="E140" s="187"/>
      <c r="F140" s="187"/>
      <c r="G140" s="187">
        <v>71485</v>
      </c>
      <c r="H140" s="187"/>
      <c r="I140" s="187"/>
      <c r="J140" s="187"/>
      <c r="K140" s="187">
        <v>64251</v>
      </c>
      <c r="L140" s="187">
        <v>24020</v>
      </c>
      <c r="M140" s="187"/>
      <c r="N140" s="187"/>
      <c r="O140" s="188">
        <f t="shared" si="0"/>
        <v>159756</v>
      </c>
    </row>
    <row r="141" spans="2:15" x14ac:dyDescent="0.25">
      <c r="B141" s="65" t="s">
        <v>46</v>
      </c>
      <c r="C141" s="66" t="s">
        <v>47</v>
      </c>
      <c r="D141" s="67" t="s">
        <v>132</v>
      </c>
      <c r="E141" s="68"/>
      <c r="F141" s="68"/>
      <c r="G141" s="68"/>
      <c r="H141" s="68"/>
      <c r="I141" s="68"/>
      <c r="J141" s="68"/>
      <c r="K141" s="68"/>
      <c r="L141" s="68">
        <v>16600</v>
      </c>
      <c r="M141" s="68">
        <v>175000</v>
      </c>
      <c r="N141" s="68"/>
      <c r="O141" s="69">
        <f t="shared" si="0"/>
        <v>191600</v>
      </c>
    </row>
    <row r="142" spans="2:15" x14ac:dyDescent="0.25">
      <c r="B142" s="65"/>
      <c r="C142" s="66"/>
      <c r="D142" s="67" t="s">
        <v>121</v>
      </c>
      <c r="E142" s="68"/>
      <c r="F142" s="68"/>
      <c r="G142" s="68"/>
      <c r="H142" s="68"/>
      <c r="I142" s="68"/>
      <c r="J142" s="68"/>
      <c r="K142" s="68"/>
      <c r="L142" s="68">
        <v>400</v>
      </c>
      <c r="M142" s="68"/>
      <c r="N142" s="68"/>
      <c r="O142" s="69">
        <f t="shared" si="0"/>
        <v>400</v>
      </c>
    </row>
    <row r="143" spans="2:15" x14ac:dyDescent="0.25">
      <c r="B143" s="65"/>
      <c r="C143" s="182" t="s">
        <v>141</v>
      </c>
      <c r="D143" s="182"/>
      <c r="E143" s="183"/>
      <c r="F143" s="183"/>
      <c r="G143" s="183"/>
      <c r="H143" s="183"/>
      <c r="I143" s="183"/>
      <c r="J143" s="183"/>
      <c r="K143" s="183"/>
      <c r="L143" s="183">
        <v>17000</v>
      </c>
      <c r="M143" s="183">
        <v>175000</v>
      </c>
      <c r="N143" s="183"/>
      <c r="O143" s="184">
        <f t="shared" si="0"/>
        <v>192000</v>
      </c>
    </row>
    <row r="144" spans="2:15" x14ac:dyDescent="0.25">
      <c r="B144" s="65"/>
      <c r="C144" s="66" t="s">
        <v>48</v>
      </c>
      <c r="D144" s="67" t="s">
        <v>132</v>
      </c>
      <c r="E144" s="68"/>
      <c r="F144" s="68"/>
      <c r="G144" s="68"/>
      <c r="H144" s="68"/>
      <c r="I144" s="68"/>
      <c r="J144" s="68"/>
      <c r="K144" s="68"/>
      <c r="L144" s="68">
        <v>5200</v>
      </c>
      <c r="M144" s="68">
        <v>55000</v>
      </c>
      <c r="N144" s="68"/>
      <c r="O144" s="69">
        <f t="shared" si="0"/>
        <v>60200</v>
      </c>
    </row>
    <row r="145" spans="2:15" x14ac:dyDescent="0.25">
      <c r="B145" s="65"/>
      <c r="C145" s="182" t="s">
        <v>142</v>
      </c>
      <c r="D145" s="182"/>
      <c r="E145" s="183"/>
      <c r="F145" s="183"/>
      <c r="G145" s="183"/>
      <c r="H145" s="183"/>
      <c r="I145" s="183"/>
      <c r="J145" s="183"/>
      <c r="K145" s="183"/>
      <c r="L145" s="183">
        <v>5200</v>
      </c>
      <c r="M145" s="183">
        <v>55000</v>
      </c>
      <c r="N145" s="183"/>
      <c r="O145" s="184">
        <f t="shared" si="0"/>
        <v>60200</v>
      </c>
    </row>
    <row r="146" spans="2:15" x14ac:dyDescent="0.25">
      <c r="B146" s="65"/>
      <c r="C146" s="66" t="s">
        <v>49</v>
      </c>
      <c r="D146" s="67" t="s">
        <v>132</v>
      </c>
      <c r="E146" s="68"/>
      <c r="F146" s="68"/>
      <c r="G146" s="68"/>
      <c r="H146" s="68"/>
      <c r="I146" s="68"/>
      <c r="J146" s="68"/>
      <c r="K146" s="68"/>
      <c r="L146" s="68">
        <v>40760</v>
      </c>
      <c r="M146" s="68">
        <v>200000</v>
      </c>
      <c r="N146" s="68"/>
      <c r="O146" s="69">
        <f t="shared" si="0"/>
        <v>240760</v>
      </c>
    </row>
    <row r="147" spans="2:15" x14ac:dyDescent="0.25">
      <c r="B147" s="65"/>
      <c r="C147" s="66"/>
      <c r="D147" s="67" t="s">
        <v>121</v>
      </c>
      <c r="E147" s="68"/>
      <c r="F147" s="68"/>
      <c r="G147" s="68"/>
      <c r="H147" s="68"/>
      <c r="I147" s="68"/>
      <c r="J147" s="68"/>
      <c r="K147" s="68"/>
      <c r="L147" s="68">
        <v>11400</v>
      </c>
      <c r="M147" s="68"/>
      <c r="N147" s="68"/>
      <c r="O147" s="69">
        <f t="shared" si="0"/>
        <v>11400</v>
      </c>
    </row>
    <row r="148" spans="2:15" x14ac:dyDescent="0.25">
      <c r="B148" s="65"/>
      <c r="C148" s="182" t="s">
        <v>143</v>
      </c>
      <c r="D148" s="182"/>
      <c r="E148" s="183"/>
      <c r="F148" s="183"/>
      <c r="G148" s="183"/>
      <c r="H148" s="183"/>
      <c r="I148" s="183"/>
      <c r="J148" s="183"/>
      <c r="K148" s="183"/>
      <c r="L148" s="183">
        <v>52160</v>
      </c>
      <c r="M148" s="183">
        <v>200000</v>
      </c>
      <c r="N148" s="183"/>
      <c r="O148" s="184">
        <f t="shared" si="0"/>
        <v>252160</v>
      </c>
    </row>
    <row r="149" spans="2:15" x14ac:dyDescent="0.25">
      <c r="B149" s="65"/>
      <c r="C149" s="66" t="s">
        <v>50</v>
      </c>
      <c r="D149" s="67" t="s">
        <v>121</v>
      </c>
      <c r="E149" s="68"/>
      <c r="F149" s="68"/>
      <c r="G149" s="68"/>
      <c r="H149" s="68"/>
      <c r="I149" s="68"/>
      <c r="J149" s="68"/>
      <c r="K149" s="68"/>
      <c r="L149" s="68">
        <v>400</v>
      </c>
      <c r="M149" s="68"/>
      <c r="N149" s="68"/>
      <c r="O149" s="69">
        <f t="shared" si="0"/>
        <v>400</v>
      </c>
    </row>
    <row r="150" spans="2:15" x14ac:dyDescent="0.25">
      <c r="B150" s="70"/>
      <c r="C150" s="182" t="s">
        <v>144</v>
      </c>
      <c r="D150" s="182"/>
      <c r="E150" s="183"/>
      <c r="F150" s="183"/>
      <c r="G150" s="183"/>
      <c r="H150" s="183"/>
      <c r="I150" s="183"/>
      <c r="J150" s="183"/>
      <c r="K150" s="183"/>
      <c r="L150" s="183">
        <v>400</v>
      </c>
      <c r="M150" s="183"/>
      <c r="N150" s="183"/>
      <c r="O150" s="184">
        <f t="shared" si="0"/>
        <v>400</v>
      </c>
    </row>
    <row r="151" spans="2:15" x14ac:dyDescent="0.25">
      <c r="B151" s="185" t="s">
        <v>51</v>
      </c>
      <c r="C151" s="186"/>
      <c r="D151" s="186"/>
      <c r="E151" s="187"/>
      <c r="F151" s="187"/>
      <c r="G151" s="187"/>
      <c r="H151" s="187"/>
      <c r="I151" s="187"/>
      <c r="J151" s="187"/>
      <c r="K151" s="187"/>
      <c r="L151" s="187">
        <v>74760</v>
      </c>
      <c r="M151" s="187">
        <v>430000</v>
      </c>
      <c r="N151" s="187"/>
      <c r="O151" s="188">
        <f t="shared" si="0"/>
        <v>504760</v>
      </c>
    </row>
    <row r="152" spans="2:15" x14ac:dyDescent="0.25">
      <c r="B152" s="65" t="s">
        <v>52</v>
      </c>
      <c r="C152" s="66" t="s">
        <v>53</v>
      </c>
      <c r="D152" s="67" t="s">
        <v>132</v>
      </c>
      <c r="E152" s="68"/>
      <c r="F152" s="68">
        <v>33163</v>
      </c>
      <c r="G152" s="68"/>
      <c r="H152" s="68">
        <v>138167</v>
      </c>
      <c r="I152" s="68"/>
      <c r="J152" s="68">
        <v>143908</v>
      </c>
      <c r="K152" s="68"/>
      <c r="L152" s="68"/>
      <c r="M152" s="68"/>
      <c r="N152" s="68"/>
      <c r="O152" s="69">
        <f t="shared" si="0"/>
        <v>315238</v>
      </c>
    </row>
    <row r="153" spans="2:15" x14ac:dyDescent="0.25">
      <c r="B153" s="65"/>
      <c r="C153" s="182" t="s">
        <v>145</v>
      </c>
      <c r="D153" s="182"/>
      <c r="E153" s="183"/>
      <c r="F153" s="183">
        <v>33163</v>
      </c>
      <c r="G153" s="183"/>
      <c r="H153" s="183">
        <v>138167</v>
      </c>
      <c r="I153" s="183"/>
      <c r="J153" s="183">
        <v>143908</v>
      </c>
      <c r="K153" s="183"/>
      <c r="L153" s="183"/>
      <c r="M153" s="183"/>
      <c r="N153" s="183"/>
      <c r="O153" s="184">
        <f t="shared" si="0"/>
        <v>315238</v>
      </c>
    </row>
    <row r="154" spans="2:15" x14ac:dyDescent="0.25">
      <c r="B154" s="65"/>
      <c r="C154" s="66" t="s">
        <v>54</v>
      </c>
      <c r="D154" s="67" t="s">
        <v>132</v>
      </c>
      <c r="E154" s="68"/>
      <c r="F154" s="68">
        <v>31360</v>
      </c>
      <c r="G154" s="68"/>
      <c r="H154" s="68">
        <v>39880</v>
      </c>
      <c r="I154" s="68"/>
      <c r="J154" s="68">
        <v>1684609</v>
      </c>
      <c r="K154" s="68"/>
      <c r="L154" s="68">
        <v>1660</v>
      </c>
      <c r="M154" s="68"/>
      <c r="N154" s="68">
        <v>87</v>
      </c>
      <c r="O154" s="69">
        <f t="shared" si="0"/>
        <v>1757596</v>
      </c>
    </row>
    <row r="155" spans="2:15" x14ac:dyDescent="0.25">
      <c r="B155" s="70"/>
      <c r="C155" s="182" t="s">
        <v>146</v>
      </c>
      <c r="D155" s="182"/>
      <c r="E155" s="183"/>
      <c r="F155" s="183">
        <v>31360</v>
      </c>
      <c r="G155" s="183"/>
      <c r="H155" s="183">
        <v>39880</v>
      </c>
      <c r="I155" s="183"/>
      <c r="J155" s="183">
        <v>1684609</v>
      </c>
      <c r="K155" s="183"/>
      <c r="L155" s="183">
        <v>1660</v>
      </c>
      <c r="M155" s="183"/>
      <c r="N155" s="183">
        <v>87</v>
      </c>
      <c r="O155" s="184">
        <f t="shared" si="0"/>
        <v>1757596</v>
      </c>
    </row>
    <row r="156" spans="2:15" x14ac:dyDescent="0.25">
      <c r="B156" s="185" t="s">
        <v>55</v>
      </c>
      <c r="C156" s="186"/>
      <c r="D156" s="186"/>
      <c r="E156" s="187"/>
      <c r="F156" s="187">
        <v>64523</v>
      </c>
      <c r="G156" s="187"/>
      <c r="H156" s="187">
        <v>178047</v>
      </c>
      <c r="I156" s="187"/>
      <c r="J156" s="187">
        <v>1828517</v>
      </c>
      <c r="K156" s="187"/>
      <c r="L156" s="187">
        <v>1660</v>
      </c>
      <c r="M156" s="187"/>
      <c r="N156" s="187">
        <v>87</v>
      </c>
      <c r="O156" s="188">
        <f t="shared" si="0"/>
        <v>2072834</v>
      </c>
    </row>
    <row r="157" spans="2:15" x14ac:dyDescent="0.25">
      <c r="B157" s="65" t="s">
        <v>56</v>
      </c>
      <c r="C157" s="66" t="s">
        <v>57</v>
      </c>
      <c r="D157" s="67" t="s">
        <v>132</v>
      </c>
      <c r="E157" s="68"/>
      <c r="F157" s="68"/>
      <c r="G157" s="68"/>
      <c r="H157" s="68"/>
      <c r="I157" s="68"/>
      <c r="J157" s="68"/>
      <c r="K157" s="68"/>
      <c r="L157" s="68">
        <v>1080</v>
      </c>
      <c r="M157" s="68"/>
      <c r="N157" s="68"/>
      <c r="O157" s="69">
        <f t="shared" si="0"/>
        <v>1080</v>
      </c>
    </row>
    <row r="158" spans="2:15" x14ac:dyDescent="0.25">
      <c r="B158" s="65"/>
      <c r="C158" s="182" t="s">
        <v>147</v>
      </c>
      <c r="D158" s="182"/>
      <c r="E158" s="183"/>
      <c r="F158" s="183"/>
      <c r="G158" s="183"/>
      <c r="H158" s="183"/>
      <c r="I158" s="183"/>
      <c r="J158" s="183"/>
      <c r="K158" s="183"/>
      <c r="L158" s="183">
        <v>1080</v>
      </c>
      <c r="M158" s="183"/>
      <c r="N158" s="183"/>
      <c r="O158" s="184">
        <f t="shared" si="0"/>
        <v>1080</v>
      </c>
    </row>
    <row r="159" spans="2:15" x14ac:dyDescent="0.25">
      <c r="B159" s="65"/>
      <c r="C159" s="66" t="s">
        <v>58</v>
      </c>
      <c r="D159" s="67" t="s">
        <v>132</v>
      </c>
      <c r="E159" s="68"/>
      <c r="F159" s="68"/>
      <c r="G159" s="68"/>
      <c r="H159" s="68"/>
      <c r="I159" s="68">
        <v>21546</v>
      </c>
      <c r="J159" s="68"/>
      <c r="K159" s="68"/>
      <c r="L159" s="68">
        <v>97832</v>
      </c>
      <c r="M159" s="68"/>
      <c r="N159" s="68"/>
      <c r="O159" s="69">
        <f t="shared" si="0"/>
        <v>119378</v>
      </c>
    </row>
    <row r="160" spans="2:15" x14ac:dyDescent="0.25">
      <c r="B160" s="65"/>
      <c r="C160" s="182" t="s">
        <v>148</v>
      </c>
      <c r="D160" s="182"/>
      <c r="E160" s="183"/>
      <c r="F160" s="183"/>
      <c r="G160" s="183"/>
      <c r="H160" s="183"/>
      <c r="I160" s="183">
        <v>21546</v>
      </c>
      <c r="J160" s="183"/>
      <c r="K160" s="183"/>
      <c r="L160" s="183">
        <v>97832</v>
      </c>
      <c r="M160" s="183"/>
      <c r="N160" s="183"/>
      <c r="O160" s="184">
        <f t="shared" si="0"/>
        <v>119378</v>
      </c>
    </row>
    <row r="161" spans="2:16" x14ac:dyDescent="0.25">
      <c r="B161" s="65"/>
      <c r="C161" s="66" t="s">
        <v>59</v>
      </c>
      <c r="D161" s="67" t="s">
        <v>132</v>
      </c>
      <c r="E161" s="68"/>
      <c r="F161" s="68"/>
      <c r="G161" s="68"/>
      <c r="H161" s="68"/>
      <c r="I161" s="68"/>
      <c r="J161" s="68"/>
      <c r="K161" s="68"/>
      <c r="L161" s="68">
        <v>31298</v>
      </c>
      <c r="M161" s="68"/>
      <c r="N161" s="68"/>
      <c r="O161" s="69">
        <f t="shared" si="0"/>
        <v>31298</v>
      </c>
    </row>
    <row r="162" spans="2:16" x14ac:dyDescent="0.25">
      <c r="B162" s="65"/>
      <c r="C162" s="182" t="s">
        <v>149</v>
      </c>
      <c r="D162" s="182"/>
      <c r="E162" s="183"/>
      <c r="F162" s="183"/>
      <c r="G162" s="183"/>
      <c r="H162" s="183"/>
      <c r="I162" s="183"/>
      <c r="J162" s="183"/>
      <c r="K162" s="183"/>
      <c r="L162" s="183">
        <v>31298</v>
      </c>
      <c r="M162" s="183"/>
      <c r="N162" s="183"/>
      <c r="O162" s="184">
        <f t="shared" si="0"/>
        <v>31298</v>
      </c>
    </row>
    <row r="163" spans="2:16" x14ac:dyDescent="0.25">
      <c r="B163" s="65"/>
      <c r="C163" s="66" t="s">
        <v>60</v>
      </c>
      <c r="D163" s="67" t="s">
        <v>132</v>
      </c>
      <c r="E163" s="68"/>
      <c r="F163" s="68"/>
      <c r="G163" s="68"/>
      <c r="H163" s="68"/>
      <c r="I163" s="68">
        <v>118600</v>
      </c>
      <c r="J163" s="68"/>
      <c r="K163" s="68"/>
      <c r="L163" s="68">
        <v>45000</v>
      </c>
      <c r="M163" s="68"/>
      <c r="N163" s="68"/>
      <c r="O163" s="69">
        <f t="shared" si="0"/>
        <v>163600</v>
      </c>
    </row>
    <row r="164" spans="2:16" x14ac:dyDescent="0.25">
      <c r="B164" s="70"/>
      <c r="C164" s="182" t="s">
        <v>150</v>
      </c>
      <c r="D164" s="182"/>
      <c r="E164" s="183"/>
      <c r="F164" s="183"/>
      <c r="G164" s="183"/>
      <c r="H164" s="183"/>
      <c r="I164" s="183">
        <v>118600</v>
      </c>
      <c r="J164" s="183"/>
      <c r="K164" s="183"/>
      <c r="L164" s="183">
        <v>45000</v>
      </c>
      <c r="M164" s="183"/>
      <c r="N164" s="183"/>
      <c r="O164" s="184">
        <f t="shared" si="0"/>
        <v>163600</v>
      </c>
    </row>
    <row r="165" spans="2:16" x14ac:dyDescent="0.25">
      <c r="B165" s="185" t="s">
        <v>61</v>
      </c>
      <c r="C165" s="186"/>
      <c r="D165" s="186"/>
      <c r="E165" s="187"/>
      <c r="F165" s="187"/>
      <c r="G165" s="187"/>
      <c r="H165" s="187"/>
      <c r="I165" s="187">
        <v>140146</v>
      </c>
      <c r="J165" s="187"/>
      <c r="K165" s="187"/>
      <c r="L165" s="187">
        <v>175210</v>
      </c>
      <c r="M165" s="187"/>
      <c r="N165" s="187"/>
      <c r="O165" s="188">
        <f t="shared" si="0"/>
        <v>315356</v>
      </c>
    </row>
    <row r="166" spans="2:16" x14ac:dyDescent="0.25">
      <c r="B166" s="65" t="s">
        <v>62</v>
      </c>
      <c r="C166" s="66" t="s">
        <v>62</v>
      </c>
      <c r="D166" s="67" t="s">
        <v>132</v>
      </c>
      <c r="E166" s="68"/>
      <c r="F166" s="68"/>
      <c r="G166" s="68"/>
      <c r="H166" s="68"/>
      <c r="I166" s="68"/>
      <c r="J166" s="68"/>
      <c r="K166" s="68"/>
      <c r="L166" s="68">
        <v>798600</v>
      </c>
      <c r="M166" s="68"/>
      <c r="N166" s="68"/>
      <c r="O166" s="69">
        <f t="shared" si="0"/>
        <v>798600</v>
      </c>
    </row>
    <row r="167" spans="2:16" x14ac:dyDescent="0.25">
      <c r="B167" s="65"/>
      <c r="C167" s="66"/>
      <c r="D167" s="67" t="s">
        <v>121</v>
      </c>
      <c r="E167" s="68"/>
      <c r="F167" s="68"/>
      <c r="G167" s="68"/>
      <c r="H167" s="68"/>
      <c r="I167" s="68"/>
      <c r="J167" s="68"/>
      <c r="K167" s="68"/>
      <c r="L167" s="68">
        <v>8000</v>
      </c>
      <c r="M167" s="68"/>
      <c r="N167" s="68"/>
      <c r="O167" s="69">
        <f t="shared" si="0"/>
        <v>8000</v>
      </c>
    </row>
    <row r="168" spans="2:16" x14ac:dyDescent="0.25">
      <c r="B168" s="70"/>
      <c r="C168" s="182" t="s">
        <v>63</v>
      </c>
      <c r="D168" s="182"/>
      <c r="E168" s="183"/>
      <c r="F168" s="183"/>
      <c r="G168" s="183"/>
      <c r="H168" s="183"/>
      <c r="I168" s="183"/>
      <c r="J168" s="183"/>
      <c r="K168" s="183"/>
      <c r="L168" s="183">
        <f>L166+L167</f>
        <v>806600</v>
      </c>
      <c r="M168" s="183"/>
      <c r="N168" s="183"/>
      <c r="O168" s="184">
        <f t="shared" ref="O168:O176" si="1">SUM(E168:N168)</f>
        <v>806600</v>
      </c>
    </row>
    <row r="169" spans="2:16" x14ac:dyDescent="0.25">
      <c r="B169" s="185" t="s">
        <v>63</v>
      </c>
      <c r="C169" s="186"/>
      <c r="D169" s="186"/>
      <c r="E169" s="187"/>
      <c r="F169" s="187"/>
      <c r="G169" s="187"/>
      <c r="H169" s="187"/>
      <c r="I169" s="187"/>
      <c r="J169" s="187"/>
      <c r="K169" s="187"/>
      <c r="L169" s="187">
        <f>L168</f>
        <v>806600</v>
      </c>
      <c r="M169" s="187"/>
      <c r="N169" s="187"/>
      <c r="O169" s="188">
        <f t="shared" si="1"/>
        <v>806600</v>
      </c>
      <c r="P169" s="45"/>
    </row>
    <row r="170" spans="2:16" x14ac:dyDescent="0.25">
      <c r="B170" s="65" t="s">
        <v>68</v>
      </c>
      <c r="C170" s="66" t="s">
        <v>68</v>
      </c>
      <c r="D170" s="67" t="s">
        <v>132</v>
      </c>
      <c r="E170" s="68"/>
      <c r="F170" s="68"/>
      <c r="G170" s="68"/>
      <c r="H170" s="68"/>
      <c r="I170" s="68">
        <v>77631</v>
      </c>
      <c r="J170" s="68"/>
      <c r="K170" s="68"/>
      <c r="L170" s="68">
        <v>65350</v>
      </c>
      <c r="M170" s="68"/>
      <c r="N170" s="68"/>
      <c r="O170" s="69">
        <f t="shared" si="1"/>
        <v>142981</v>
      </c>
    </row>
    <row r="171" spans="2:16" x14ac:dyDescent="0.25">
      <c r="B171" s="70"/>
      <c r="C171" s="182" t="s">
        <v>69</v>
      </c>
      <c r="D171" s="182"/>
      <c r="E171" s="183"/>
      <c r="F171" s="183"/>
      <c r="G171" s="183"/>
      <c r="H171" s="183"/>
      <c r="I171" s="183">
        <v>77631</v>
      </c>
      <c r="J171" s="183"/>
      <c r="K171" s="183"/>
      <c r="L171" s="183">
        <v>65350</v>
      </c>
      <c r="M171" s="183"/>
      <c r="N171" s="183"/>
      <c r="O171" s="184">
        <f t="shared" si="1"/>
        <v>142981</v>
      </c>
    </row>
    <row r="172" spans="2:16" x14ac:dyDescent="0.25">
      <c r="B172" s="185" t="s">
        <v>69</v>
      </c>
      <c r="C172" s="186"/>
      <c r="D172" s="186"/>
      <c r="E172" s="187"/>
      <c r="F172" s="187"/>
      <c r="G172" s="187"/>
      <c r="H172" s="187"/>
      <c r="I172" s="187">
        <v>77631</v>
      </c>
      <c r="J172" s="187"/>
      <c r="K172" s="187"/>
      <c r="L172" s="187">
        <v>65350</v>
      </c>
      <c r="M172" s="187"/>
      <c r="N172" s="187"/>
      <c r="O172" s="188">
        <f t="shared" si="1"/>
        <v>142981</v>
      </c>
    </row>
    <row r="173" spans="2:16" x14ac:dyDescent="0.25">
      <c r="B173" s="65" t="s">
        <v>70</v>
      </c>
      <c r="C173" s="66" t="s">
        <v>71</v>
      </c>
      <c r="D173" s="67" t="s">
        <v>132</v>
      </c>
      <c r="E173" s="68"/>
      <c r="F173" s="68"/>
      <c r="G173" s="68"/>
      <c r="H173" s="68"/>
      <c r="I173" s="68">
        <v>424</v>
      </c>
      <c r="J173" s="68"/>
      <c r="K173" s="68"/>
      <c r="L173" s="68">
        <v>32650</v>
      </c>
      <c r="M173" s="68"/>
      <c r="N173" s="68"/>
      <c r="O173" s="69">
        <f t="shared" si="1"/>
        <v>33074</v>
      </c>
    </row>
    <row r="174" spans="2:16" x14ac:dyDescent="0.25">
      <c r="B174" s="65"/>
      <c r="C174" s="66"/>
      <c r="D174" s="67" t="s">
        <v>121</v>
      </c>
      <c r="E174" s="68"/>
      <c r="F174" s="68"/>
      <c r="G174" s="68"/>
      <c r="H174" s="68"/>
      <c r="I174" s="68"/>
      <c r="J174" s="68"/>
      <c r="K174" s="68"/>
      <c r="L174" s="68">
        <v>5314</v>
      </c>
      <c r="M174" s="68"/>
      <c r="N174" s="68"/>
      <c r="O174" s="69">
        <f t="shared" si="1"/>
        <v>5314</v>
      </c>
    </row>
    <row r="175" spans="2:16" x14ac:dyDescent="0.25">
      <c r="B175" s="70"/>
      <c r="C175" s="182" t="s">
        <v>151</v>
      </c>
      <c r="D175" s="182"/>
      <c r="E175" s="183"/>
      <c r="F175" s="183"/>
      <c r="G175" s="183"/>
      <c r="H175" s="183"/>
      <c r="I175" s="183">
        <v>424</v>
      </c>
      <c r="J175" s="183"/>
      <c r="K175" s="183"/>
      <c r="L175" s="183">
        <v>37964</v>
      </c>
      <c r="M175" s="183"/>
      <c r="N175" s="183"/>
      <c r="O175" s="184">
        <f t="shared" si="1"/>
        <v>38388</v>
      </c>
    </row>
    <row r="176" spans="2:16" x14ac:dyDescent="0.25">
      <c r="B176" s="185" t="s">
        <v>72</v>
      </c>
      <c r="C176" s="186"/>
      <c r="D176" s="186"/>
      <c r="E176" s="187"/>
      <c r="F176" s="187"/>
      <c r="G176" s="187"/>
      <c r="H176" s="187"/>
      <c r="I176" s="187">
        <v>424</v>
      </c>
      <c r="J176" s="187"/>
      <c r="K176" s="187"/>
      <c r="L176" s="187">
        <v>37964</v>
      </c>
      <c r="M176" s="187"/>
      <c r="N176" s="187"/>
      <c r="O176" s="188">
        <f t="shared" si="1"/>
        <v>38388</v>
      </c>
    </row>
    <row r="177" spans="2:15" ht="15.75" thickBot="1" x14ac:dyDescent="0.3">
      <c r="B177" s="71" t="s">
        <v>335</v>
      </c>
      <c r="C177" s="72"/>
      <c r="D177" s="72"/>
      <c r="E177" s="73">
        <v>275831</v>
      </c>
      <c r="F177" s="73">
        <v>64523</v>
      </c>
      <c r="G177" s="73">
        <v>71485</v>
      </c>
      <c r="H177" s="73">
        <v>178047</v>
      </c>
      <c r="I177" s="73">
        <v>903931</v>
      </c>
      <c r="J177" s="73">
        <v>1830497</v>
      </c>
      <c r="K177" s="73">
        <v>64251</v>
      </c>
      <c r="L177" s="73">
        <f>L176+L172+L169+L165+L156+L151+L140+L130+L127+L119+L116+L106</f>
        <v>3114680</v>
      </c>
      <c r="M177" s="73">
        <f t="shared" ref="M177:O177" si="2">M176+M172+M169+M165+M156+M151+M140+M130+M127+M119+M116+M106</f>
        <v>2895252</v>
      </c>
      <c r="N177" s="73">
        <f t="shared" si="2"/>
        <v>8024</v>
      </c>
      <c r="O177" s="74">
        <f t="shared" si="2"/>
        <v>9406521</v>
      </c>
    </row>
  </sheetData>
  <mergeCells count="10">
    <mergeCell ref="U6:U7"/>
    <mergeCell ref="T6:T7"/>
    <mergeCell ref="N6:N7"/>
    <mergeCell ref="K6:K7"/>
    <mergeCell ref="B6:B7"/>
    <mergeCell ref="C6:C7"/>
    <mergeCell ref="D6:D7"/>
    <mergeCell ref="L6:M6"/>
    <mergeCell ref="E6:J6"/>
    <mergeCell ref="O6:S6"/>
  </mergeCells>
  <pageMargins left="0.7" right="0.7" top="0.75" bottom="0.75" header="0.3" footer="0.3"/>
  <pageSetup paperSize="9" orientation="portrait" r:id="rId1"/>
  <ignoredErrors>
    <ignoredError sqref="L109" formulaRange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6"/>
  <sheetViews>
    <sheetView topLeftCell="A13" workbookViewId="0">
      <selection activeCell="B39" sqref="B39"/>
    </sheetView>
  </sheetViews>
  <sheetFormatPr baseColWidth="10" defaultRowHeight="15" x14ac:dyDescent="0.25"/>
  <cols>
    <col min="2" max="2" width="12.5703125" customWidth="1"/>
    <col min="17" max="17" width="13.42578125" customWidth="1"/>
    <col min="29" max="29" width="13.7109375" customWidth="1"/>
  </cols>
  <sheetData>
    <row r="2" spans="2:17" ht="15.75" x14ac:dyDescent="0.3">
      <c r="D2" s="1" t="s">
        <v>297</v>
      </c>
      <c r="E2" s="1"/>
    </row>
    <row r="4" spans="2:17" x14ac:dyDescent="0.25">
      <c r="B4" s="20" t="s">
        <v>155</v>
      </c>
    </row>
    <row r="5" spans="2:17" ht="15.75" thickBot="1" x14ac:dyDescent="0.3"/>
    <row r="6" spans="2:17" ht="15" customHeight="1" x14ac:dyDescent="0.25">
      <c r="B6" s="212" t="s">
        <v>0</v>
      </c>
      <c r="C6" s="207" t="s">
        <v>1</v>
      </c>
      <c r="D6" s="207" t="s">
        <v>296</v>
      </c>
      <c r="E6" s="207"/>
      <c r="F6" s="207"/>
      <c r="G6" s="207"/>
      <c r="H6" s="207"/>
      <c r="I6" s="208" t="s">
        <v>78</v>
      </c>
      <c r="J6" s="151" t="s">
        <v>79</v>
      </c>
      <c r="K6" s="208" t="s">
        <v>80</v>
      </c>
      <c r="L6" s="207" t="s">
        <v>81</v>
      </c>
      <c r="M6" s="207"/>
      <c r="N6" s="207"/>
      <c r="O6" s="207"/>
      <c r="P6" s="208" t="s">
        <v>82</v>
      </c>
      <c r="Q6" s="210" t="s">
        <v>156</v>
      </c>
    </row>
    <row r="7" spans="2:17" ht="30" x14ac:dyDescent="0.25">
      <c r="B7" s="213"/>
      <c r="C7" s="214"/>
      <c r="D7" s="4" t="s">
        <v>282</v>
      </c>
      <c r="E7" s="4" t="s">
        <v>86</v>
      </c>
      <c r="F7" s="4" t="s">
        <v>88</v>
      </c>
      <c r="G7" s="4" t="s">
        <v>89</v>
      </c>
      <c r="H7" s="4" t="s">
        <v>90</v>
      </c>
      <c r="I7" s="209"/>
      <c r="J7" s="4" t="s">
        <v>92</v>
      </c>
      <c r="K7" s="209"/>
      <c r="L7" s="4" t="s">
        <v>98</v>
      </c>
      <c r="M7" s="4" t="s">
        <v>101</v>
      </c>
      <c r="N7" s="4" t="s">
        <v>102</v>
      </c>
      <c r="O7" s="4" t="s">
        <v>103</v>
      </c>
      <c r="P7" s="209"/>
      <c r="Q7" s="211"/>
    </row>
    <row r="8" spans="2:17" x14ac:dyDescent="0.25">
      <c r="B8" s="77" t="s">
        <v>2</v>
      </c>
      <c r="C8" s="78" t="s">
        <v>3</v>
      </c>
      <c r="D8" s="79"/>
      <c r="E8" s="79"/>
      <c r="F8" s="79"/>
      <c r="G8" s="79"/>
      <c r="H8" s="79"/>
      <c r="I8" s="80"/>
      <c r="J8" s="79"/>
      <c r="K8" s="80"/>
      <c r="L8" s="79"/>
      <c r="M8" s="79"/>
      <c r="N8" s="79"/>
      <c r="O8" s="79">
        <v>89678</v>
      </c>
      <c r="P8" s="80">
        <v>89678</v>
      </c>
      <c r="Q8" s="81">
        <v>89678</v>
      </c>
    </row>
    <row r="9" spans="2:17" x14ac:dyDescent="0.25">
      <c r="B9" s="77"/>
      <c r="C9" s="78" t="s">
        <v>4</v>
      </c>
      <c r="D9" s="79"/>
      <c r="E9" s="79"/>
      <c r="F9" s="79"/>
      <c r="G9" s="79"/>
      <c r="H9" s="79"/>
      <c r="I9" s="80"/>
      <c r="J9" s="79"/>
      <c r="K9" s="80"/>
      <c r="L9" s="79"/>
      <c r="M9" s="79"/>
      <c r="N9" s="79"/>
      <c r="O9" s="79">
        <v>22750</v>
      </c>
      <c r="P9" s="80">
        <v>22750</v>
      </c>
      <c r="Q9" s="81">
        <v>22750</v>
      </c>
    </row>
    <row r="10" spans="2:17" x14ac:dyDescent="0.25">
      <c r="B10" s="77"/>
      <c r="C10" s="78" t="s">
        <v>5</v>
      </c>
      <c r="D10" s="79"/>
      <c r="E10" s="79"/>
      <c r="F10" s="79"/>
      <c r="G10" s="79"/>
      <c r="H10" s="79"/>
      <c r="I10" s="80"/>
      <c r="J10" s="79"/>
      <c r="K10" s="80"/>
      <c r="L10" s="79"/>
      <c r="M10" s="79"/>
      <c r="N10" s="79"/>
      <c r="O10" s="79">
        <v>51615</v>
      </c>
      <c r="P10" s="80">
        <v>51615</v>
      </c>
      <c r="Q10" s="81">
        <v>51615</v>
      </c>
    </row>
    <row r="11" spans="2:17" x14ac:dyDescent="0.25">
      <c r="B11" s="77"/>
      <c r="C11" s="78" t="s">
        <v>6</v>
      </c>
      <c r="D11" s="79"/>
      <c r="E11" s="79"/>
      <c r="F11" s="79"/>
      <c r="G11" s="79"/>
      <c r="H11" s="79"/>
      <c r="I11" s="80"/>
      <c r="J11" s="79"/>
      <c r="K11" s="80"/>
      <c r="L11" s="79"/>
      <c r="M11" s="79"/>
      <c r="N11" s="79"/>
      <c r="O11" s="79">
        <v>146712</v>
      </c>
      <c r="P11" s="80">
        <v>146712</v>
      </c>
      <c r="Q11" s="81">
        <v>146712</v>
      </c>
    </row>
    <row r="12" spans="2:17" x14ac:dyDescent="0.25">
      <c r="B12" s="77"/>
      <c r="C12" s="78" t="s">
        <v>7</v>
      </c>
      <c r="D12" s="79"/>
      <c r="E12" s="79"/>
      <c r="F12" s="79"/>
      <c r="G12" s="79"/>
      <c r="H12" s="79"/>
      <c r="I12" s="80"/>
      <c r="J12" s="79"/>
      <c r="K12" s="80"/>
      <c r="L12" s="79"/>
      <c r="M12" s="79"/>
      <c r="N12" s="79"/>
      <c r="O12" s="79">
        <v>750</v>
      </c>
      <c r="P12" s="80">
        <v>750</v>
      </c>
      <c r="Q12" s="81">
        <v>750</v>
      </c>
    </row>
    <row r="13" spans="2:17" x14ac:dyDescent="0.25">
      <c r="B13" s="77"/>
      <c r="C13" s="78" t="s">
        <v>8</v>
      </c>
      <c r="D13" s="79"/>
      <c r="E13" s="79"/>
      <c r="F13" s="79"/>
      <c r="G13" s="79"/>
      <c r="H13" s="79"/>
      <c r="I13" s="80"/>
      <c r="J13" s="79"/>
      <c r="K13" s="80"/>
      <c r="L13" s="79"/>
      <c r="M13" s="79"/>
      <c r="N13" s="79"/>
      <c r="O13" s="79">
        <v>54805</v>
      </c>
      <c r="P13" s="80">
        <v>54805</v>
      </c>
      <c r="Q13" s="81">
        <v>54805</v>
      </c>
    </row>
    <row r="14" spans="2:17" x14ac:dyDescent="0.25">
      <c r="B14" s="77"/>
      <c r="C14" s="78" t="s">
        <v>9</v>
      </c>
      <c r="D14" s="79"/>
      <c r="E14" s="79"/>
      <c r="F14" s="79"/>
      <c r="G14" s="79"/>
      <c r="H14" s="79"/>
      <c r="I14" s="80"/>
      <c r="J14" s="79"/>
      <c r="K14" s="80"/>
      <c r="L14" s="79"/>
      <c r="M14" s="79"/>
      <c r="N14" s="79"/>
      <c r="O14" s="79">
        <v>12285</v>
      </c>
      <c r="P14" s="80">
        <v>12285</v>
      </c>
      <c r="Q14" s="81">
        <v>12285</v>
      </c>
    </row>
    <row r="15" spans="2:17" x14ac:dyDescent="0.25">
      <c r="B15" s="82"/>
      <c r="C15" s="78" t="s">
        <v>10</v>
      </c>
      <c r="D15" s="79"/>
      <c r="E15" s="79"/>
      <c r="F15" s="79"/>
      <c r="G15" s="79"/>
      <c r="H15" s="79"/>
      <c r="I15" s="80"/>
      <c r="J15" s="79"/>
      <c r="K15" s="80"/>
      <c r="L15" s="79"/>
      <c r="M15" s="79"/>
      <c r="N15" s="79"/>
      <c r="O15" s="79">
        <v>20989</v>
      </c>
      <c r="P15" s="80">
        <v>20989</v>
      </c>
      <c r="Q15" s="81">
        <v>20989</v>
      </c>
    </row>
    <row r="16" spans="2:17" x14ac:dyDescent="0.25">
      <c r="B16" s="83" t="s">
        <v>11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>
        <v>399584</v>
      </c>
      <c r="P16" s="85">
        <v>399584</v>
      </c>
      <c r="Q16" s="86">
        <v>399584</v>
      </c>
    </row>
    <row r="17" spans="2:17" x14ac:dyDescent="0.25">
      <c r="B17" s="77" t="s">
        <v>12</v>
      </c>
      <c r="C17" s="78" t="s">
        <v>13</v>
      </c>
      <c r="D17" s="79"/>
      <c r="E17" s="79"/>
      <c r="F17" s="79"/>
      <c r="G17" s="79"/>
      <c r="H17" s="79"/>
      <c r="I17" s="80"/>
      <c r="J17" s="79"/>
      <c r="K17" s="80"/>
      <c r="L17" s="79"/>
      <c r="M17" s="79"/>
      <c r="N17" s="79"/>
      <c r="O17" s="79">
        <v>0</v>
      </c>
      <c r="P17" s="80">
        <v>0</v>
      </c>
      <c r="Q17" s="81">
        <v>0</v>
      </c>
    </row>
    <row r="18" spans="2:17" x14ac:dyDescent="0.25">
      <c r="B18" s="77"/>
      <c r="C18" s="78" t="s">
        <v>14</v>
      </c>
      <c r="D18" s="79"/>
      <c r="E18" s="79"/>
      <c r="F18" s="79"/>
      <c r="G18" s="79"/>
      <c r="H18" s="79"/>
      <c r="I18" s="80"/>
      <c r="J18" s="79"/>
      <c r="K18" s="80"/>
      <c r="L18" s="79"/>
      <c r="M18" s="79"/>
      <c r="N18" s="79"/>
      <c r="O18" s="79">
        <v>0</v>
      </c>
      <c r="P18" s="80">
        <v>0</v>
      </c>
      <c r="Q18" s="81">
        <v>0</v>
      </c>
    </row>
    <row r="19" spans="2:17" x14ac:dyDescent="0.25">
      <c r="B19" s="82"/>
      <c r="C19" s="78" t="s">
        <v>15</v>
      </c>
      <c r="D19" s="79"/>
      <c r="E19" s="79"/>
      <c r="F19" s="79"/>
      <c r="G19" s="79"/>
      <c r="H19" s="79"/>
      <c r="I19" s="80"/>
      <c r="J19" s="79"/>
      <c r="K19" s="80"/>
      <c r="L19" s="79"/>
      <c r="M19" s="79"/>
      <c r="N19" s="79"/>
      <c r="O19" s="79">
        <v>0</v>
      </c>
      <c r="P19" s="80">
        <v>0</v>
      </c>
      <c r="Q19" s="81">
        <v>0</v>
      </c>
    </row>
    <row r="20" spans="2:17" x14ac:dyDescent="0.25">
      <c r="B20" s="83" t="s">
        <v>16</v>
      </c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>
        <v>0</v>
      </c>
      <c r="P20" s="85">
        <v>0</v>
      </c>
      <c r="Q20" s="86">
        <v>0</v>
      </c>
    </row>
    <row r="21" spans="2:17" x14ac:dyDescent="0.25">
      <c r="B21" s="77" t="s">
        <v>19</v>
      </c>
      <c r="C21" s="78" t="s">
        <v>20</v>
      </c>
      <c r="D21" s="79"/>
      <c r="E21" s="79"/>
      <c r="F21" s="79"/>
      <c r="G21" s="79"/>
      <c r="H21" s="79"/>
      <c r="I21" s="80"/>
      <c r="J21" s="79"/>
      <c r="K21" s="80"/>
      <c r="L21" s="79">
        <v>3980</v>
      </c>
      <c r="M21" s="79">
        <v>200</v>
      </c>
      <c r="N21" s="79"/>
      <c r="O21" s="79">
        <v>700</v>
      </c>
      <c r="P21" s="80">
        <v>4880</v>
      </c>
      <c r="Q21" s="81">
        <v>4880</v>
      </c>
    </row>
    <row r="22" spans="2:17" x14ac:dyDescent="0.25">
      <c r="B22" s="77"/>
      <c r="C22" s="78" t="s">
        <v>21</v>
      </c>
      <c r="D22" s="79"/>
      <c r="E22" s="79"/>
      <c r="F22" s="79"/>
      <c r="G22" s="79"/>
      <c r="H22" s="79"/>
      <c r="I22" s="80"/>
      <c r="J22" s="79"/>
      <c r="K22" s="80"/>
      <c r="L22" s="79"/>
      <c r="M22" s="79"/>
      <c r="N22" s="79"/>
      <c r="O22" s="79">
        <v>6953</v>
      </c>
      <c r="P22" s="80">
        <v>6953</v>
      </c>
      <c r="Q22" s="81">
        <v>6953</v>
      </c>
    </row>
    <row r="23" spans="2:17" x14ac:dyDescent="0.25">
      <c r="B23" s="82"/>
      <c r="C23" s="78" t="s">
        <v>22</v>
      </c>
      <c r="D23" s="79">
        <v>41</v>
      </c>
      <c r="E23" s="79">
        <v>52</v>
      </c>
      <c r="F23" s="79"/>
      <c r="G23" s="79">
        <v>170</v>
      </c>
      <c r="H23" s="79"/>
      <c r="I23" s="80">
        <v>263</v>
      </c>
      <c r="J23" s="79">
        <v>1380</v>
      </c>
      <c r="K23" s="80">
        <v>1380</v>
      </c>
      <c r="L23" s="79"/>
      <c r="M23" s="79"/>
      <c r="N23" s="79"/>
      <c r="O23" s="79">
        <v>12955</v>
      </c>
      <c r="P23" s="80">
        <v>12955</v>
      </c>
      <c r="Q23" s="81">
        <v>14598</v>
      </c>
    </row>
    <row r="24" spans="2:17" x14ac:dyDescent="0.25">
      <c r="B24" s="83" t="s">
        <v>23</v>
      </c>
      <c r="C24" s="84"/>
      <c r="D24" s="85">
        <v>41</v>
      </c>
      <c r="E24" s="85">
        <v>52</v>
      </c>
      <c r="F24" s="85"/>
      <c r="G24" s="85">
        <v>170</v>
      </c>
      <c r="H24" s="85"/>
      <c r="I24" s="85">
        <v>263</v>
      </c>
      <c r="J24" s="85">
        <v>1380</v>
      </c>
      <c r="K24" s="85">
        <v>1380</v>
      </c>
      <c r="L24" s="85">
        <v>3980</v>
      </c>
      <c r="M24" s="85">
        <v>200</v>
      </c>
      <c r="N24" s="85"/>
      <c r="O24" s="85">
        <v>20608</v>
      </c>
      <c r="P24" s="85">
        <v>24788</v>
      </c>
      <c r="Q24" s="86">
        <v>26431</v>
      </c>
    </row>
    <row r="25" spans="2:17" x14ac:dyDescent="0.25">
      <c r="B25" s="77" t="s">
        <v>39</v>
      </c>
      <c r="C25" s="78" t="s">
        <v>40</v>
      </c>
      <c r="D25" s="79"/>
      <c r="E25" s="79">
        <v>32</v>
      </c>
      <c r="F25" s="79"/>
      <c r="G25" s="79"/>
      <c r="H25" s="79"/>
      <c r="I25" s="80">
        <v>32</v>
      </c>
      <c r="J25" s="79"/>
      <c r="K25" s="80"/>
      <c r="L25" s="79"/>
      <c r="M25" s="79">
        <v>40</v>
      </c>
      <c r="N25" s="79"/>
      <c r="O25" s="79">
        <v>48842</v>
      </c>
      <c r="P25" s="80">
        <v>48882</v>
      </c>
      <c r="Q25" s="81">
        <v>48914</v>
      </c>
    </row>
    <row r="26" spans="2:17" x14ac:dyDescent="0.25">
      <c r="B26" s="77"/>
      <c r="C26" s="78" t="s">
        <v>41</v>
      </c>
      <c r="D26" s="79"/>
      <c r="E26" s="79">
        <v>836</v>
      </c>
      <c r="F26" s="79">
        <v>61</v>
      </c>
      <c r="G26" s="79">
        <v>145</v>
      </c>
      <c r="H26" s="79">
        <v>84</v>
      </c>
      <c r="I26" s="80">
        <v>1126</v>
      </c>
      <c r="J26" s="79"/>
      <c r="K26" s="80"/>
      <c r="L26" s="79"/>
      <c r="M26" s="79"/>
      <c r="N26" s="79"/>
      <c r="O26" s="79">
        <v>27300</v>
      </c>
      <c r="P26" s="80">
        <v>27300</v>
      </c>
      <c r="Q26" s="81">
        <v>28426</v>
      </c>
    </row>
    <row r="27" spans="2:17" x14ac:dyDescent="0.25">
      <c r="B27" s="77"/>
      <c r="C27" s="78" t="s">
        <v>42</v>
      </c>
      <c r="D27" s="79"/>
      <c r="E27" s="79"/>
      <c r="F27" s="79"/>
      <c r="G27" s="79">
        <v>37</v>
      </c>
      <c r="H27" s="79"/>
      <c r="I27" s="80">
        <v>37</v>
      </c>
      <c r="J27" s="79"/>
      <c r="K27" s="80"/>
      <c r="L27" s="79"/>
      <c r="M27" s="79">
        <v>500</v>
      </c>
      <c r="N27" s="79"/>
      <c r="O27" s="79">
        <v>95941</v>
      </c>
      <c r="P27" s="80">
        <v>96441</v>
      </c>
      <c r="Q27" s="81">
        <v>96478</v>
      </c>
    </row>
    <row r="28" spans="2:17" x14ac:dyDescent="0.25">
      <c r="B28" s="77"/>
      <c r="C28" s="78" t="s">
        <v>43</v>
      </c>
      <c r="D28" s="79"/>
      <c r="E28" s="79"/>
      <c r="F28" s="79"/>
      <c r="G28" s="79"/>
      <c r="H28" s="79"/>
      <c r="I28" s="80"/>
      <c r="J28" s="79"/>
      <c r="K28" s="80"/>
      <c r="L28" s="79">
        <v>2080</v>
      </c>
      <c r="M28" s="79">
        <v>4966</v>
      </c>
      <c r="N28" s="79"/>
      <c r="O28" s="79">
        <v>102526</v>
      </c>
      <c r="P28" s="80">
        <v>109572</v>
      </c>
      <c r="Q28" s="81">
        <v>109572</v>
      </c>
    </row>
    <row r="29" spans="2:17" x14ac:dyDescent="0.25">
      <c r="B29" s="82"/>
      <c r="C29" s="78" t="s">
        <v>44</v>
      </c>
      <c r="D29" s="79"/>
      <c r="E29" s="79">
        <v>133</v>
      </c>
      <c r="F29" s="79">
        <v>30</v>
      </c>
      <c r="G29" s="79">
        <v>37</v>
      </c>
      <c r="H29" s="79">
        <v>10</v>
      </c>
      <c r="I29" s="80">
        <v>210</v>
      </c>
      <c r="J29" s="79"/>
      <c r="K29" s="80"/>
      <c r="L29" s="79">
        <v>21474</v>
      </c>
      <c r="M29" s="79">
        <v>12728</v>
      </c>
      <c r="N29" s="79">
        <v>33080</v>
      </c>
      <c r="O29" s="79">
        <v>129320</v>
      </c>
      <c r="P29" s="80">
        <v>196602</v>
      </c>
      <c r="Q29" s="81">
        <v>196812</v>
      </c>
    </row>
    <row r="30" spans="2:17" x14ac:dyDescent="0.25">
      <c r="B30" s="83" t="s">
        <v>45</v>
      </c>
      <c r="C30" s="84"/>
      <c r="D30" s="85"/>
      <c r="E30" s="85">
        <v>1001</v>
      </c>
      <c r="F30" s="85">
        <v>91</v>
      </c>
      <c r="G30" s="85">
        <v>219</v>
      </c>
      <c r="H30" s="85">
        <v>94</v>
      </c>
      <c r="I30" s="85">
        <v>1405</v>
      </c>
      <c r="J30" s="85"/>
      <c r="K30" s="85"/>
      <c r="L30" s="85">
        <v>23554</v>
      </c>
      <c r="M30" s="85">
        <v>18234</v>
      </c>
      <c r="N30" s="85">
        <v>33080</v>
      </c>
      <c r="O30" s="85">
        <v>403929</v>
      </c>
      <c r="P30" s="85">
        <v>478797</v>
      </c>
      <c r="Q30" s="86">
        <v>480202</v>
      </c>
    </row>
    <row r="31" spans="2:17" x14ac:dyDescent="0.25">
      <c r="B31" s="77" t="s">
        <v>52</v>
      </c>
      <c r="C31" s="78" t="s">
        <v>53</v>
      </c>
      <c r="D31" s="79"/>
      <c r="E31" s="79"/>
      <c r="F31" s="79"/>
      <c r="G31" s="79"/>
      <c r="H31" s="79"/>
      <c r="I31" s="80"/>
      <c r="J31" s="79">
        <v>890</v>
      </c>
      <c r="K31" s="80">
        <v>890</v>
      </c>
      <c r="L31" s="79">
        <v>2530</v>
      </c>
      <c r="M31" s="79">
        <v>40</v>
      </c>
      <c r="N31" s="79">
        <v>20</v>
      </c>
      <c r="O31" s="79">
        <v>43056</v>
      </c>
      <c r="P31" s="80">
        <v>45646</v>
      </c>
      <c r="Q31" s="81">
        <v>46536</v>
      </c>
    </row>
    <row r="32" spans="2:17" x14ac:dyDescent="0.25">
      <c r="B32" s="82"/>
      <c r="C32" s="78" t="s">
        <v>54</v>
      </c>
      <c r="D32" s="79"/>
      <c r="E32" s="79"/>
      <c r="F32" s="79"/>
      <c r="G32" s="79">
        <v>55</v>
      </c>
      <c r="H32" s="79"/>
      <c r="I32" s="80">
        <v>55</v>
      </c>
      <c r="J32" s="79">
        <v>2650</v>
      </c>
      <c r="K32" s="80">
        <v>2650</v>
      </c>
      <c r="L32" s="79"/>
      <c r="M32" s="79">
        <v>680</v>
      </c>
      <c r="N32" s="79"/>
      <c r="O32" s="79">
        <v>64503</v>
      </c>
      <c r="P32" s="80">
        <v>65183</v>
      </c>
      <c r="Q32" s="81">
        <v>67888</v>
      </c>
    </row>
    <row r="33" spans="2:17" x14ac:dyDescent="0.25">
      <c r="B33" s="83" t="s">
        <v>55</v>
      </c>
      <c r="C33" s="84"/>
      <c r="D33" s="85"/>
      <c r="E33" s="85"/>
      <c r="F33" s="85"/>
      <c r="G33" s="85">
        <v>55</v>
      </c>
      <c r="H33" s="85"/>
      <c r="I33" s="85">
        <v>55</v>
      </c>
      <c r="J33" s="85">
        <v>3540</v>
      </c>
      <c r="K33" s="85">
        <v>3540</v>
      </c>
      <c r="L33" s="85">
        <v>2530</v>
      </c>
      <c r="M33" s="85">
        <v>720</v>
      </c>
      <c r="N33" s="85">
        <v>20</v>
      </c>
      <c r="O33" s="85">
        <v>107559</v>
      </c>
      <c r="P33" s="85">
        <v>110829</v>
      </c>
      <c r="Q33" s="86">
        <v>114424</v>
      </c>
    </row>
    <row r="34" spans="2:17" x14ac:dyDescent="0.25">
      <c r="B34" s="82" t="s">
        <v>70</v>
      </c>
      <c r="C34" s="78" t="s">
        <v>287</v>
      </c>
      <c r="D34" s="79"/>
      <c r="E34" s="79"/>
      <c r="F34" s="79"/>
      <c r="G34" s="79"/>
      <c r="H34" s="79"/>
      <c r="I34" s="80"/>
      <c r="J34" s="79"/>
      <c r="K34" s="80"/>
      <c r="L34" s="79">
        <v>9300</v>
      </c>
      <c r="M34" s="79"/>
      <c r="N34" s="79"/>
      <c r="O34" s="79">
        <v>3040</v>
      </c>
      <c r="P34" s="80">
        <v>12340</v>
      </c>
      <c r="Q34" s="81">
        <v>12340</v>
      </c>
    </row>
    <row r="35" spans="2:17" x14ac:dyDescent="0.25">
      <c r="B35" s="83" t="s">
        <v>72</v>
      </c>
      <c r="C35" s="84"/>
      <c r="D35" s="85"/>
      <c r="E35" s="85"/>
      <c r="F35" s="85"/>
      <c r="G35" s="85"/>
      <c r="H35" s="85"/>
      <c r="I35" s="85"/>
      <c r="J35" s="85"/>
      <c r="K35" s="85"/>
      <c r="L35" s="85">
        <v>9300</v>
      </c>
      <c r="M35" s="85"/>
      <c r="N35" s="85"/>
      <c r="O35" s="85">
        <v>3040</v>
      </c>
      <c r="P35" s="85">
        <v>12340</v>
      </c>
      <c r="Q35" s="86">
        <v>12340</v>
      </c>
    </row>
    <row r="36" spans="2:17" ht="15.75" thickBot="1" x14ac:dyDescent="0.3">
      <c r="B36" s="87" t="s">
        <v>73</v>
      </c>
      <c r="C36" s="88"/>
      <c r="D36" s="89">
        <v>41</v>
      </c>
      <c r="E36" s="89">
        <v>1053</v>
      </c>
      <c r="F36" s="89">
        <v>91</v>
      </c>
      <c r="G36" s="89">
        <v>444</v>
      </c>
      <c r="H36" s="89">
        <v>94</v>
      </c>
      <c r="I36" s="89">
        <v>1723</v>
      </c>
      <c r="J36" s="89">
        <v>4920</v>
      </c>
      <c r="K36" s="89">
        <v>4920</v>
      </c>
      <c r="L36" s="89">
        <v>39364</v>
      </c>
      <c r="M36" s="89">
        <v>19154</v>
      </c>
      <c r="N36" s="89">
        <v>33100</v>
      </c>
      <c r="O36" s="89">
        <v>934720</v>
      </c>
      <c r="P36" s="89">
        <v>1026338</v>
      </c>
      <c r="Q36" s="90">
        <v>1032981</v>
      </c>
    </row>
  </sheetData>
  <mergeCells count="8">
    <mergeCell ref="L6:O6"/>
    <mergeCell ref="P6:P7"/>
    <mergeCell ref="Q6:Q7"/>
    <mergeCell ref="B6:B7"/>
    <mergeCell ref="C6:C7"/>
    <mergeCell ref="D6:H6"/>
    <mergeCell ref="I6:I7"/>
    <mergeCell ref="K6:K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142"/>
  <sheetViews>
    <sheetView workbookViewId="0">
      <selection activeCell="P82" sqref="P82"/>
    </sheetView>
  </sheetViews>
  <sheetFormatPr baseColWidth="10" defaultRowHeight="15" x14ac:dyDescent="0.25"/>
  <cols>
    <col min="2" max="2" width="14.140625" customWidth="1"/>
    <col min="7" max="7" width="12.7109375" customWidth="1"/>
    <col min="9" max="9" width="14.42578125" customWidth="1"/>
    <col min="12" max="12" width="14.140625" customWidth="1"/>
    <col min="17" max="17" width="12.5703125" customWidth="1"/>
  </cols>
  <sheetData>
    <row r="2" spans="2:17" ht="15.75" x14ac:dyDescent="0.3">
      <c r="D2" s="1" t="s">
        <v>297</v>
      </c>
    </row>
    <row r="4" spans="2:17" ht="15.75" thickBot="1" x14ac:dyDescent="0.3"/>
    <row r="5" spans="2:17" x14ac:dyDescent="0.25">
      <c r="B5" s="215" t="s">
        <v>0</v>
      </c>
      <c r="C5" s="217" t="s">
        <v>1</v>
      </c>
      <c r="D5" s="217" t="s">
        <v>108</v>
      </c>
      <c r="E5" s="217" t="s">
        <v>172</v>
      </c>
      <c r="F5" s="217"/>
      <c r="G5" s="217"/>
      <c r="H5" s="217"/>
      <c r="I5" s="217" t="s">
        <v>173</v>
      </c>
      <c r="J5" s="217"/>
      <c r="K5" s="217"/>
      <c r="L5" s="217"/>
      <c r="M5" s="217" t="s">
        <v>174</v>
      </c>
      <c r="N5" s="217"/>
      <c r="O5" s="217"/>
      <c r="P5" s="217"/>
      <c r="Q5" s="219" t="s">
        <v>336</v>
      </c>
    </row>
    <row r="6" spans="2:17" ht="47.25" customHeight="1" x14ac:dyDescent="0.25">
      <c r="B6" s="216"/>
      <c r="C6" s="218"/>
      <c r="D6" s="218"/>
      <c r="E6" s="91" t="s">
        <v>160</v>
      </c>
      <c r="F6" s="91" t="s">
        <v>161</v>
      </c>
      <c r="G6" s="91" t="s">
        <v>162</v>
      </c>
      <c r="H6" s="91" t="s">
        <v>163</v>
      </c>
      <c r="I6" s="91" t="s">
        <v>164</v>
      </c>
      <c r="J6" s="91" t="s">
        <v>165</v>
      </c>
      <c r="K6" s="91" t="s">
        <v>166</v>
      </c>
      <c r="L6" s="91" t="s">
        <v>167</v>
      </c>
      <c r="M6" s="91" t="s">
        <v>168</v>
      </c>
      <c r="N6" s="91" t="s">
        <v>169</v>
      </c>
      <c r="O6" s="91" t="s">
        <v>170</v>
      </c>
      <c r="P6" s="91" t="s">
        <v>171</v>
      </c>
      <c r="Q6" s="220"/>
    </row>
    <row r="7" spans="2:17" x14ac:dyDescent="0.25">
      <c r="B7" s="92" t="s">
        <v>2</v>
      </c>
      <c r="C7" s="93" t="s">
        <v>3</v>
      </c>
      <c r="D7" s="94" t="s">
        <v>181</v>
      </c>
      <c r="E7" s="114">
        <v>13</v>
      </c>
      <c r="F7" s="114"/>
      <c r="G7" s="114">
        <v>726</v>
      </c>
      <c r="H7" s="114"/>
      <c r="I7" s="114"/>
      <c r="J7" s="114"/>
      <c r="K7" s="114"/>
      <c r="L7" s="114"/>
      <c r="M7" s="114"/>
      <c r="N7" s="114"/>
      <c r="O7" s="114"/>
      <c r="P7" s="114"/>
      <c r="Q7" s="111">
        <v>739</v>
      </c>
    </row>
    <row r="8" spans="2:17" x14ac:dyDescent="0.25">
      <c r="B8" s="95"/>
      <c r="C8" s="96"/>
      <c r="D8" s="97" t="s">
        <v>182</v>
      </c>
      <c r="E8" s="98">
        <v>18472</v>
      </c>
      <c r="F8" s="98"/>
      <c r="G8" s="98">
        <v>623899</v>
      </c>
      <c r="H8" s="98"/>
      <c r="I8" s="98"/>
      <c r="J8" s="98"/>
      <c r="K8" s="98"/>
      <c r="L8" s="98"/>
      <c r="M8" s="98"/>
      <c r="N8" s="98"/>
      <c r="O8" s="98"/>
      <c r="P8" s="98"/>
      <c r="Q8" s="110">
        <v>642371</v>
      </c>
    </row>
    <row r="9" spans="2:17" x14ac:dyDescent="0.25">
      <c r="B9" s="95"/>
      <c r="C9" s="96" t="s">
        <v>4</v>
      </c>
      <c r="D9" s="99" t="s">
        <v>181</v>
      </c>
      <c r="E9" s="115">
        <v>42</v>
      </c>
      <c r="F9" s="115"/>
      <c r="G9" s="115">
        <v>774</v>
      </c>
      <c r="H9" s="115"/>
      <c r="I9" s="115"/>
      <c r="J9" s="115"/>
      <c r="K9" s="115"/>
      <c r="L9" s="115">
        <v>1</v>
      </c>
      <c r="M9" s="115"/>
      <c r="N9" s="115"/>
      <c r="O9" s="115"/>
      <c r="P9" s="115"/>
      <c r="Q9" s="112">
        <v>817</v>
      </c>
    </row>
    <row r="10" spans="2:17" x14ac:dyDescent="0.25">
      <c r="B10" s="95"/>
      <c r="C10" s="96"/>
      <c r="D10" s="97" t="s">
        <v>182</v>
      </c>
      <c r="E10" s="98">
        <v>75596</v>
      </c>
      <c r="F10" s="98"/>
      <c r="G10" s="98">
        <v>478504</v>
      </c>
      <c r="H10" s="98"/>
      <c r="I10" s="98"/>
      <c r="J10" s="98"/>
      <c r="K10" s="98"/>
      <c r="L10" s="98">
        <v>131</v>
      </c>
      <c r="M10" s="98"/>
      <c r="N10" s="98"/>
      <c r="O10" s="98"/>
      <c r="P10" s="98"/>
      <c r="Q10" s="110">
        <v>554231</v>
      </c>
    </row>
    <row r="11" spans="2:17" x14ac:dyDescent="0.25">
      <c r="B11" s="95"/>
      <c r="C11" s="96" t="s">
        <v>5</v>
      </c>
      <c r="D11" s="99" t="s">
        <v>181</v>
      </c>
      <c r="E11" s="115">
        <v>79</v>
      </c>
      <c r="F11" s="115"/>
      <c r="G11" s="115">
        <v>1375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2">
        <v>1454</v>
      </c>
    </row>
    <row r="12" spans="2:17" x14ac:dyDescent="0.25">
      <c r="B12" s="95"/>
      <c r="C12" s="96"/>
      <c r="D12" s="97" t="s">
        <v>182</v>
      </c>
      <c r="E12" s="98">
        <v>209908</v>
      </c>
      <c r="F12" s="98"/>
      <c r="G12" s="98">
        <v>921777</v>
      </c>
      <c r="H12" s="98"/>
      <c r="I12" s="98"/>
      <c r="J12" s="98"/>
      <c r="K12" s="98"/>
      <c r="L12" s="98"/>
      <c r="M12" s="98"/>
      <c r="N12" s="98"/>
      <c r="O12" s="98"/>
      <c r="P12" s="98"/>
      <c r="Q12" s="110">
        <v>1131685</v>
      </c>
    </row>
    <row r="13" spans="2:17" x14ac:dyDescent="0.25">
      <c r="B13" s="95"/>
      <c r="C13" s="96" t="s">
        <v>6</v>
      </c>
      <c r="D13" s="99" t="s">
        <v>181</v>
      </c>
      <c r="E13" s="115">
        <v>52</v>
      </c>
      <c r="F13" s="115"/>
      <c r="G13" s="115">
        <v>1036</v>
      </c>
      <c r="H13" s="115">
        <v>3</v>
      </c>
      <c r="I13" s="115"/>
      <c r="J13" s="115"/>
      <c r="K13" s="115"/>
      <c r="L13" s="115">
        <v>1</v>
      </c>
      <c r="M13" s="115"/>
      <c r="N13" s="115"/>
      <c r="O13" s="115"/>
      <c r="P13" s="115"/>
      <c r="Q13" s="112">
        <v>1092</v>
      </c>
    </row>
    <row r="14" spans="2:17" x14ac:dyDescent="0.25">
      <c r="B14" s="95"/>
      <c r="C14" s="96"/>
      <c r="D14" s="97" t="s">
        <v>182</v>
      </c>
      <c r="E14" s="98">
        <v>112833</v>
      </c>
      <c r="F14" s="98"/>
      <c r="G14" s="98">
        <v>802944</v>
      </c>
      <c r="H14" s="98">
        <v>3154</v>
      </c>
      <c r="I14" s="98"/>
      <c r="J14" s="98"/>
      <c r="K14" s="98"/>
      <c r="L14" s="98">
        <v>22370</v>
      </c>
      <c r="M14" s="98"/>
      <c r="N14" s="98"/>
      <c r="O14" s="98"/>
      <c r="P14" s="98"/>
      <c r="Q14" s="110">
        <v>941301</v>
      </c>
    </row>
    <row r="15" spans="2:17" x14ac:dyDescent="0.25">
      <c r="B15" s="95"/>
      <c r="C15" s="96" t="s">
        <v>7</v>
      </c>
      <c r="D15" s="99" t="s">
        <v>181</v>
      </c>
      <c r="E15" s="115">
        <v>37</v>
      </c>
      <c r="F15" s="115"/>
      <c r="G15" s="115">
        <v>783</v>
      </c>
      <c r="H15" s="115">
        <v>1</v>
      </c>
      <c r="I15" s="115"/>
      <c r="J15" s="115"/>
      <c r="K15" s="115"/>
      <c r="L15" s="115"/>
      <c r="M15" s="115"/>
      <c r="N15" s="115"/>
      <c r="O15" s="115"/>
      <c r="P15" s="115"/>
      <c r="Q15" s="112">
        <v>821</v>
      </c>
    </row>
    <row r="16" spans="2:17" x14ac:dyDescent="0.25">
      <c r="B16" s="95"/>
      <c r="C16" s="96"/>
      <c r="D16" s="97" t="s">
        <v>182</v>
      </c>
      <c r="E16" s="98">
        <v>128277</v>
      </c>
      <c r="F16" s="98"/>
      <c r="G16" s="98">
        <v>658292</v>
      </c>
      <c r="H16" s="98">
        <v>251</v>
      </c>
      <c r="I16" s="98"/>
      <c r="J16" s="98"/>
      <c r="K16" s="98"/>
      <c r="L16" s="98"/>
      <c r="M16" s="98"/>
      <c r="N16" s="98"/>
      <c r="O16" s="98"/>
      <c r="P16" s="98"/>
      <c r="Q16" s="110">
        <v>786820</v>
      </c>
    </row>
    <row r="17" spans="2:17" x14ac:dyDescent="0.25">
      <c r="B17" s="95"/>
      <c r="C17" s="96" t="s">
        <v>8</v>
      </c>
      <c r="D17" s="99" t="s">
        <v>181</v>
      </c>
      <c r="E17" s="115">
        <v>119</v>
      </c>
      <c r="F17" s="115"/>
      <c r="G17" s="115">
        <v>766</v>
      </c>
      <c r="H17" s="115">
        <v>1</v>
      </c>
      <c r="I17" s="115"/>
      <c r="J17" s="115"/>
      <c r="K17" s="115">
        <v>1</v>
      </c>
      <c r="L17" s="115"/>
      <c r="M17" s="115"/>
      <c r="N17" s="115"/>
      <c r="O17" s="115"/>
      <c r="P17" s="115"/>
      <c r="Q17" s="112">
        <v>887</v>
      </c>
    </row>
    <row r="18" spans="2:17" x14ac:dyDescent="0.25">
      <c r="B18" s="95"/>
      <c r="C18" s="96"/>
      <c r="D18" s="97" t="s">
        <v>182</v>
      </c>
      <c r="E18" s="98">
        <v>502848</v>
      </c>
      <c r="F18" s="98"/>
      <c r="G18" s="98">
        <v>678381</v>
      </c>
      <c r="H18" s="98">
        <v>571</v>
      </c>
      <c r="I18" s="98"/>
      <c r="J18" s="98"/>
      <c r="K18" s="98">
        <v>65837</v>
      </c>
      <c r="L18" s="98"/>
      <c r="M18" s="98"/>
      <c r="N18" s="98"/>
      <c r="O18" s="98"/>
      <c r="P18" s="98"/>
      <c r="Q18" s="110">
        <v>1247637</v>
      </c>
    </row>
    <row r="19" spans="2:17" x14ac:dyDescent="0.25">
      <c r="B19" s="95"/>
      <c r="C19" s="96" t="s">
        <v>9</v>
      </c>
      <c r="D19" s="99" t="s">
        <v>181</v>
      </c>
      <c r="E19" s="115">
        <v>138</v>
      </c>
      <c r="F19" s="115"/>
      <c r="G19" s="115">
        <v>300</v>
      </c>
      <c r="H19" s="115">
        <v>1</v>
      </c>
      <c r="I19" s="115"/>
      <c r="J19" s="115"/>
      <c r="K19" s="115">
        <v>3</v>
      </c>
      <c r="L19" s="115"/>
      <c r="M19" s="115"/>
      <c r="N19" s="115"/>
      <c r="O19" s="115"/>
      <c r="P19" s="115"/>
      <c r="Q19" s="112">
        <v>442</v>
      </c>
    </row>
    <row r="20" spans="2:17" x14ac:dyDescent="0.25">
      <c r="B20" s="95"/>
      <c r="C20" s="96"/>
      <c r="D20" s="97" t="s">
        <v>182</v>
      </c>
      <c r="E20" s="98">
        <v>312377</v>
      </c>
      <c r="F20" s="98"/>
      <c r="G20" s="98">
        <v>178244</v>
      </c>
      <c r="H20" s="98">
        <v>434</v>
      </c>
      <c r="I20" s="98"/>
      <c r="J20" s="98"/>
      <c r="K20" s="98">
        <v>60418</v>
      </c>
      <c r="L20" s="98"/>
      <c r="M20" s="98"/>
      <c r="N20" s="98"/>
      <c r="O20" s="98"/>
      <c r="P20" s="98"/>
      <c r="Q20" s="110">
        <v>551473</v>
      </c>
    </row>
    <row r="21" spans="2:17" x14ac:dyDescent="0.25">
      <c r="B21" s="95"/>
      <c r="C21" s="96" t="s">
        <v>10</v>
      </c>
      <c r="D21" s="99" t="s">
        <v>181</v>
      </c>
      <c r="E21" s="115">
        <v>105</v>
      </c>
      <c r="F21" s="115"/>
      <c r="G21" s="115">
        <v>1167</v>
      </c>
      <c r="H21" s="115">
        <v>1</v>
      </c>
      <c r="I21" s="115"/>
      <c r="J21" s="115"/>
      <c r="K21" s="115"/>
      <c r="L21" s="115"/>
      <c r="M21" s="115"/>
      <c r="N21" s="115"/>
      <c r="O21" s="115"/>
      <c r="P21" s="115"/>
      <c r="Q21" s="112">
        <v>1273</v>
      </c>
    </row>
    <row r="22" spans="2:17" x14ac:dyDescent="0.25">
      <c r="B22" s="95"/>
      <c r="C22" s="96"/>
      <c r="D22" s="97" t="s">
        <v>182</v>
      </c>
      <c r="E22" s="98">
        <v>279631</v>
      </c>
      <c r="F22" s="98"/>
      <c r="G22" s="98">
        <v>853850</v>
      </c>
      <c r="H22" s="98">
        <v>495</v>
      </c>
      <c r="I22" s="98"/>
      <c r="J22" s="98"/>
      <c r="K22" s="98"/>
      <c r="L22" s="98"/>
      <c r="M22" s="98"/>
      <c r="N22" s="98"/>
      <c r="O22" s="98"/>
      <c r="P22" s="98"/>
      <c r="Q22" s="110">
        <v>1133976</v>
      </c>
    </row>
    <row r="23" spans="2:17" x14ac:dyDescent="0.25">
      <c r="B23" s="100" t="s">
        <v>183</v>
      </c>
      <c r="C23" s="101"/>
      <c r="D23" s="101"/>
      <c r="E23" s="116">
        <v>585</v>
      </c>
      <c r="F23" s="116"/>
      <c r="G23" s="116">
        <v>6927</v>
      </c>
      <c r="H23" s="116">
        <v>7</v>
      </c>
      <c r="I23" s="116"/>
      <c r="J23" s="116"/>
      <c r="K23" s="116">
        <v>4</v>
      </c>
      <c r="L23" s="116">
        <v>2</v>
      </c>
      <c r="M23" s="116"/>
      <c r="N23" s="116"/>
      <c r="O23" s="116"/>
      <c r="P23" s="116"/>
      <c r="Q23" s="113">
        <v>7525</v>
      </c>
    </row>
    <row r="24" spans="2:17" x14ac:dyDescent="0.25">
      <c r="B24" s="102" t="s">
        <v>184</v>
      </c>
      <c r="C24" s="103"/>
      <c r="D24" s="103"/>
      <c r="E24" s="104">
        <v>1639942</v>
      </c>
      <c r="F24" s="104"/>
      <c r="G24" s="104">
        <v>5195891</v>
      </c>
      <c r="H24" s="104">
        <v>4905</v>
      </c>
      <c r="I24" s="104"/>
      <c r="J24" s="104"/>
      <c r="K24" s="104">
        <v>126255</v>
      </c>
      <c r="L24" s="104">
        <v>22501</v>
      </c>
      <c r="M24" s="104"/>
      <c r="N24" s="104"/>
      <c r="O24" s="104"/>
      <c r="P24" s="104"/>
      <c r="Q24" s="105">
        <v>6989494</v>
      </c>
    </row>
    <row r="25" spans="2:17" x14ac:dyDescent="0.25">
      <c r="B25" s="95" t="s">
        <v>12</v>
      </c>
      <c r="C25" s="96" t="s">
        <v>13</v>
      </c>
      <c r="D25" s="99" t="s">
        <v>181</v>
      </c>
      <c r="E25" s="115">
        <v>316</v>
      </c>
      <c r="F25" s="115">
        <v>125</v>
      </c>
      <c r="G25" s="115">
        <v>97</v>
      </c>
      <c r="H25" s="115">
        <v>11</v>
      </c>
      <c r="I25" s="115"/>
      <c r="J25" s="115">
        <v>7</v>
      </c>
      <c r="K25" s="115">
        <v>5</v>
      </c>
      <c r="L25" s="115"/>
      <c r="M25" s="115"/>
      <c r="N25" s="115"/>
      <c r="O25" s="115"/>
      <c r="P25" s="115"/>
      <c r="Q25" s="112">
        <v>561</v>
      </c>
    </row>
    <row r="26" spans="2:17" x14ac:dyDescent="0.25">
      <c r="B26" s="95"/>
      <c r="C26" s="96"/>
      <c r="D26" s="97" t="s">
        <v>182</v>
      </c>
      <c r="E26" s="98">
        <v>794566</v>
      </c>
      <c r="F26" s="98">
        <v>390757</v>
      </c>
      <c r="G26" s="98">
        <v>112463</v>
      </c>
      <c r="H26" s="98">
        <v>2827</v>
      </c>
      <c r="I26" s="98"/>
      <c r="J26" s="98">
        <v>23779</v>
      </c>
      <c r="K26" s="98">
        <v>131350</v>
      </c>
      <c r="L26" s="98"/>
      <c r="M26" s="98"/>
      <c r="N26" s="98"/>
      <c r="O26" s="98"/>
      <c r="P26" s="98"/>
      <c r="Q26" s="110">
        <v>1455742</v>
      </c>
    </row>
    <row r="27" spans="2:17" x14ac:dyDescent="0.25">
      <c r="B27" s="95"/>
      <c r="C27" s="96" t="s">
        <v>14</v>
      </c>
      <c r="D27" s="99" t="s">
        <v>181</v>
      </c>
      <c r="E27" s="115">
        <v>177</v>
      </c>
      <c r="F27" s="115">
        <v>117</v>
      </c>
      <c r="G27" s="115">
        <v>51</v>
      </c>
      <c r="H27" s="115">
        <v>4</v>
      </c>
      <c r="I27" s="115"/>
      <c r="J27" s="115">
        <v>1</v>
      </c>
      <c r="K27" s="115">
        <v>3</v>
      </c>
      <c r="L27" s="115"/>
      <c r="M27" s="115"/>
      <c r="N27" s="115"/>
      <c r="O27" s="115"/>
      <c r="P27" s="115"/>
      <c r="Q27" s="112">
        <v>353</v>
      </c>
    </row>
    <row r="28" spans="2:17" x14ac:dyDescent="0.25">
      <c r="B28" s="95"/>
      <c r="C28" s="96"/>
      <c r="D28" s="97" t="s">
        <v>182</v>
      </c>
      <c r="E28" s="98">
        <v>854032</v>
      </c>
      <c r="F28" s="98">
        <v>445949</v>
      </c>
      <c r="G28" s="98">
        <v>60935</v>
      </c>
      <c r="H28" s="98">
        <v>1228</v>
      </c>
      <c r="I28" s="98"/>
      <c r="J28" s="98">
        <v>2297</v>
      </c>
      <c r="K28" s="98">
        <v>58056</v>
      </c>
      <c r="L28" s="98"/>
      <c r="M28" s="98"/>
      <c r="N28" s="98"/>
      <c r="O28" s="98"/>
      <c r="P28" s="98"/>
      <c r="Q28" s="110">
        <v>1422497</v>
      </c>
    </row>
    <row r="29" spans="2:17" x14ac:dyDescent="0.25">
      <c r="B29" s="95"/>
      <c r="C29" s="96" t="s">
        <v>15</v>
      </c>
      <c r="D29" s="99" t="s">
        <v>181</v>
      </c>
      <c r="E29" s="115">
        <v>203</v>
      </c>
      <c r="F29" s="115">
        <v>149</v>
      </c>
      <c r="G29" s="115">
        <v>107</v>
      </c>
      <c r="H29" s="115">
        <v>18</v>
      </c>
      <c r="I29" s="115"/>
      <c r="J29" s="115">
        <v>2</v>
      </c>
      <c r="K29" s="115"/>
      <c r="L29" s="115"/>
      <c r="M29" s="115"/>
      <c r="N29" s="115"/>
      <c r="O29" s="115"/>
      <c r="P29" s="115"/>
      <c r="Q29" s="112">
        <v>479</v>
      </c>
    </row>
    <row r="30" spans="2:17" x14ac:dyDescent="0.25">
      <c r="B30" s="95"/>
      <c r="C30" s="96"/>
      <c r="D30" s="97" t="s">
        <v>182</v>
      </c>
      <c r="E30" s="98">
        <v>827503</v>
      </c>
      <c r="F30" s="98">
        <v>570083</v>
      </c>
      <c r="G30" s="98">
        <v>123136</v>
      </c>
      <c r="H30" s="98">
        <v>4502</v>
      </c>
      <c r="I30" s="98"/>
      <c r="J30" s="98">
        <v>3709</v>
      </c>
      <c r="K30" s="98"/>
      <c r="L30" s="98"/>
      <c r="M30" s="98"/>
      <c r="N30" s="98"/>
      <c r="O30" s="98"/>
      <c r="P30" s="98"/>
      <c r="Q30" s="110">
        <v>1528933</v>
      </c>
    </row>
    <row r="31" spans="2:17" x14ac:dyDescent="0.25">
      <c r="B31" s="100" t="s">
        <v>185</v>
      </c>
      <c r="C31" s="101"/>
      <c r="D31" s="101"/>
      <c r="E31" s="116">
        <v>696</v>
      </c>
      <c r="F31" s="116">
        <v>391</v>
      </c>
      <c r="G31" s="116">
        <v>255</v>
      </c>
      <c r="H31" s="116">
        <v>33</v>
      </c>
      <c r="I31" s="116"/>
      <c r="J31" s="116">
        <v>10</v>
      </c>
      <c r="K31" s="116">
        <v>8</v>
      </c>
      <c r="L31" s="116"/>
      <c r="M31" s="116"/>
      <c r="N31" s="116"/>
      <c r="O31" s="116"/>
      <c r="P31" s="116"/>
      <c r="Q31" s="113">
        <v>1393</v>
      </c>
    </row>
    <row r="32" spans="2:17" x14ac:dyDescent="0.25">
      <c r="B32" s="102" t="s">
        <v>186</v>
      </c>
      <c r="C32" s="103"/>
      <c r="D32" s="103"/>
      <c r="E32" s="104">
        <v>2476101</v>
      </c>
      <c r="F32" s="104">
        <v>1406789</v>
      </c>
      <c r="G32" s="104">
        <v>296534</v>
      </c>
      <c r="H32" s="104">
        <v>8557</v>
      </c>
      <c r="I32" s="104"/>
      <c r="J32" s="104">
        <v>29785</v>
      </c>
      <c r="K32" s="104">
        <v>189406</v>
      </c>
      <c r="L32" s="104"/>
      <c r="M32" s="104"/>
      <c r="N32" s="104"/>
      <c r="O32" s="104"/>
      <c r="P32" s="104"/>
      <c r="Q32" s="105">
        <v>4407172</v>
      </c>
    </row>
    <row r="33" spans="2:17" x14ac:dyDescent="0.25">
      <c r="B33" s="95" t="s">
        <v>298</v>
      </c>
      <c r="C33" s="96" t="s">
        <v>298</v>
      </c>
      <c r="D33" s="99" t="s">
        <v>181</v>
      </c>
      <c r="E33" s="115"/>
      <c r="F33" s="115"/>
      <c r="G33" s="115">
        <v>1</v>
      </c>
      <c r="H33" s="115"/>
      <c r="I33" s="115">
        <v>55</v>
      </c>
      <c r="J33" s="115"/>
      <c r="K33" s="115">
        <v>10</v>
      </c>
      <c r="L33" s="115"/>
      <c r="M33" s="115">
        <v>17</v>
      </c>
      <c r="N33" s="115">
        <v>3</v>
      </c>
      <c r="O33" s="115"/>
      <c r="P33" s="115">
        <v>17</v>
      </c>
      <c r="Q33" s="112">
        <v>103</v>
      </c>
    </row>
    <row r="34" spans="2:17" x14ac:dyDescent="0.25">
      <c r="B34" s="95"/>
      <c r="C34" s="96"/>
      <c r="D34" s="97" t="s">
        <v>182</v>
      </c>
      <c r="E34" s="98"/>
      <c r="F34" s="98"/>
      <c r="G34" s="98">
        <v>604</v>
      </c>
      <c r="H34" s="98"/>
      <c r="I34" s="98">
        <v>742293</v>
      </c>
      <c r="J34" s="98"/>
      <c r="K34" s="98">
        <v>210143</v>
      </c>
      <c r="L34" s="98"/>
      <c r="M34" s="98">
        <v>30420</v>
      </c>
      <c r="N34" s="98">
        <v>3525</v>
      </c>
      <c r="O34" s="98"/>
      <c r="P34" s="98">
        <v>32200</v>
      </c>
      <c r="Q34" s="110">
        <v>1019185</v>
      </c>
    </row>
    <row r="35" spans="2:17" x14ac:dyDescent="0.25">
      <c r="B35" s="100" t="s">
        <v>337</v>
      </c>
      <c r="C35" s="101"/>
      <c r="D35" s="101"/>
      <c r="E35" s="116"/>
      <c r="F35" s="116"/>
      <c r="G35" s="116">
        <v>1</v>
      </c>
      <c r="H35" s="116"/>
      <c r="I35" s="116">
        <v>55</v>
      </c>
      <c r="J35" s="116"/>
      <c r="K35" s="116">
        <v>10</v>
      </c>
      <c r="L35" s="116"/>
      <c r="M35" s="116">
        <v>17</v>
      </c>
      <c r="N35" s="116">
        <v>3</v>
      </c>
      <c r="O35" s="116"/>
      <c r="P35" s="116">
        <v>17</v>
      </c>
      <c r="Q35" s="113">
        <v>103</v>
      </c>
    </row>
    <row r="36" spans="2:17" x14ac:dyDescent="0.25">
      <c r="B36" s="102" t="s">
        <v>338</v>
      </c>
      <c r="C36" s="103"/>
      <c r="D36" s="103"/>
      <c r="E36" s="104"/>
      <c r="F36" s="104"/>
      <c r="G36" s="104">
        <v>604</v>
      </c>
      <c r="H36" s="104"/>
      <c r="I36" s="104">
        <v>742293</v>
      </c>
      <c r="J36" s="104"/>
      <c r="K36" s="104">
        <v>210143</v>
      </c>
      <c r="L36" s="104"/>
      <c r="M36" s="104">
        <v>30420</v>
      </c>
      <c r="N36" s="104">
        <v>3525</v>
      </c>
      <c r="O36" s="104"/>
      <c r="P36" s="104">
        <v>32200</v>
      </c>
      <c r="Q36" s="105">
        <v>1019185</v>
      </c>
    </row>
    <row r="37" spans="2:17" x14ac:dyDescent="0.25">
      <c r="B37" s="95" t="s">
        <v>17</v>
      </c>
      <c r="C37" s="96" t="s">
        <v>17</v>
      </c>
      <c r="D37" s="99" t="s">
        <v>181</v>
      </c>
      <c r="E37" s="115"/>
      <c r="F37" s="115"/>
      <c r="G37" s="115">
        <v>1982</v>
      </c>
      <c r="H37" s="115">
        <v>10</v>
      </c>
      <c r="I37" s="115"/>
      <c r="J37" s="115"/>
      <c r="K37" s="115">
        <v>102</v>
      </c>
      <c r="L37" s="115">
        <v>4</v>
      </c>
      <c r="M37" s="115"/>
      <c r="N37" s="115"/>
      <c r="O37" s="115"/>
      <c r="P37" s="115"/>
      <c r="Q37" s="112">
        <v>2098</v>
      </c>
    </row>
    <row r="38" spans="2:17" x14ac:dyDescent="0.25">
      <c r="B38" s="95"/>
      <c r="C38" s="96"/>
      <c r="D38" s="97" t="s">
        <v>182</v>
      </c>
      <c r="E38" s="98"/>
      <c r="F38" s="98"/>
      <c r="G38" s="98">
        <v>331638</v>
      </c>
      <c r="H38" s="98">
        <v>3813</v>
      </c>
      <c r="I38" s="98"/>
      <c r="J38" s="98"/>
      <c r="K38" s="98">
        <v>10713</v>
      </c>
      <c r="L38" s="98">
        <v>32</v>
      </c>
      <c r="M38" s="98"/>
      <c r="N38" s="98"/>
      <c r="O38" s="98"/>
      <c r="P38" s="98"/>
      <c r="Q38" s="110">
        <v>346196</v>
      </c>
    </row>
    <row r="39" spans="2:17" x14ac:dyDescent="0.25">
      <c r="B39" s="100" t="s">
        <v>187</v>
      </c>
      <c r="C39" s="101"/>
      <c r="D39" s="101"/>
      <c r="E39" s="116"/>
      <c r="F39" s="116"/>
      <c r="G39" s="116">
        <v>1982</v>
      </c>
      <c r="H39" s="116">
        <v>10</v>
      </c>
      <c r="I39" s="116"/>
      <c r="J39" s="116"/>
      <c r="K39" s="116">
        <v>102</v>
      </c>
      <c r="L39" s="116">
        <v>4</v>
      </c>
      <c r="M39" s="116"/>
      <c r="N39" s="116"/>
      <c r="O39" s="116"/>
      <c r="P39" s="116"/>
      <c r="Q39" s="113">
        <v>2098</v>
      </c>
    </row>
    <row r="40" spans="2:17" x14ac:dyDescent="0.25">
      <c r="B40" s="102" t="s">
        <v>188</v>
      </c>
      <c r="C40" s="103"/>
      <c r="D40" s="103"/>
      <c r="E40" s="104"/>
      <c r="F40" s="104"/>
      <c r="G40" s="104">
        <v>331638</v>
      </c>
      <c r="H40" s="104">
        <v>3813</v>
      </c>
      <c r="I40" s="104"/>
      <c r="J40" s="104"/>
      <c r="K40" s="104">
        <v>10713</v>
      </c>
      <c r="L40" s="104">
        <v>32</v>
      </c>
      <c r="M40" s="104"/>
      <c r="N40" s="104"/>
      <c r="O40" s="104"/>
      <c r="P40" s="104"/>
      <c r="Q40" s="105">
        <v>346196</v>
      </c>
    </row>
    <row r="41" spans="2:17" x14ac:dyDescent="0.25">
      <c r="B41" s="95" t="s">
        <v>19</v>
      </c>
      <c r="C41" s="96" t="s">
        <v>20</v>
      </c>
      <c r="D41" s="99" t="s">
        <v>181</v>
      </c>
      <c r="E41" s="115">
        <v>344</v>
      </c>
      <c r="F41" s="115"/>
      <c r="G41" s="115"/>
      <c r="H41" s="115">
        <v>8</v>
      </c>
      <c r="I41" s="115"/>
      <c r="J41" s="115"/>
      <c r="K41" s="115"/>
      <c r="L41" s="115">
        <v>7</v>
      </c>
      <c r="M41" s="115"/>
      <c r="N41" s="115"/>
      <c r="O41" s="115"/>
      <c r="P41" s="115"/>
      <c r="Q41" s="112">
        <v>359</v>
      </c>
    </row>
    <row r="42" spans="2:17" x14ac:dyDescent="0.25">
      <c r="B42" s="95"/>
      <c r="C42" s="96"/>
      <c r="D42" s="97" t="s">
        <v>182</v>
      </c>
      <c r="E42" s="98">
        <v>382233</v>
      </c>
      <c r="F42" s="98"/>
      <c r="G42" s="98"/>
      <c r="H42" s="98">
        <v>5472</v>
      </c>
      <c r="I42" s="98"/>
      <c r="J42" s="98"/>
      <c r="K42" s="98"/>
      <c r="L42" s="98">
        <v>9023</v>
      </c>
      <c r="M42" s="98"/>
      <c r="N42" s="98"/>
      <c r="O42" s="98"/>
      <c r="P42" s="98"/>
      <c r="Q42" s="110">
        <v>396728</v>
      </c>
    </row>
    <row r="43" spans="2:17" x14ac:dyDescent="0.25">
      <c r="B43" s="95"/>
      <c r="C43" s="96" t="s">
        <v>21</v>
      </c>
      <c r="D43" s="99" t="s">
        <v>181</v>
      </c>
      <c r="E43" s="115">
        <v>188</v>
      </c>
      <c r="F43" s="115"/>
      <c r="G43" s="115"/>
      <c r="H43" s="115">
        <v>23</v>
      </c>
      <c r="I43" s="115"/>
      <c r="J43" s="115"/>
      <c r="K43" s="115">
        <v>1</v>
      </c>
      <c r="L43" s="115">
        <v>4</v>
      </c>
      <c r="M43" s="115"/>
      <c r="N43" s="115"/>
      <c r="O43" s="115"/>
      <c r="P43" s="115"/>
      <c r="Q43" s="112">
        <v>216</v>
      </c>
    </row>
    <row r="44" spans="2:17" x14ac:dyDescent="0.25">
      <c r="B44" s="95"/>
      <c r="C44" s="96"/>
      <c r="D44" s="97" t="s">
        <v>182</v>
      </c>
      <c r="E44" s="98">
        <v>564428</v>
      </c>
      <c r="F44" s="98"/>
      <c r="G44" s="98"/>
      <c r="H44" s="98">
        <v>11335</v>
      </c>
      <c r="I44" s="98"/>
      <c r="J44" s="98"/>
      <c r="K44" s="98">
        <v>24069</v>
      </c>
      <c r="L44" s="98">
        <v>5743</v>
      </c>
      <c r="M44" s="98"/>
      <c r="N44" s="98"/>
      <c r="O44" s="98"/>
      <c r="P44" s="98"/>
      <c r="Q44" s="110">
        <v>605575</v>
      </c>
    </row>
    <row r="45" spans="2:17" x14ac:dyDescent="0.25">
      <c r="B45" s="95"/>
      <c r="C45" s="96" t="s">
        <v>22</v>
      </c>
      <c r="D45" s="99" t="s">
        <v>181</v>
      </c>
      <c r="E45" s="115">
        <v>373</v>
      </c>
      <c r="F45" s="115"/>
      <c r="G45" s="115"/>
      <c r="H45" s="115">
        <v>43</v>
      </c>
      <c r="I45" s="115"/>
      <c r="J45" s="115"/>
      <c r="K45" s="115">
        <v>1</v>
      </c>
      <c r="L45" s="115">
        <v>15</v>
      </c>
      <c r="M45" s="115"/>
      <c r="N45" s="115"/>
      <c r="O45" s="115"/>
      <c r="P45" s="115"/>
      <c r="Q45" s="112">
        <v>432</v>
      </c>
    </row>
    <row r="46" spans="2:17" x14ac:dyDescent="0.25">
      <c r="B46" s="95"/>
      <c r="C46" s="96"/>
      <c r="D46" s="97" t="s">
        <v>182</v>
      </c>
      <c r="E46" s="98">
        <v>839078</v>
      </c>
      <c r="F46" s="98"/>
      <c r="G46" s="98"/>
      <c r="H46" s="98">
        <v>44183</v>
      </c>
      <c r="I46" s="98"/>
      <c r="J46" s="98"/>
      <c r="K46" s="98">
        <v>35513</v>
      </c>
      <c r="L46" s="98">
        <v>24753</v>
      </c>
      <c r="M46" s="98"/>
      <c r="N46" s="98"/>
      <c r="O46" s="98"/>
      <c r="P46" s="98"/>
      <c r="Q46" s="110">
        <v>943527</v>
      </c>
    </row>
    <row r="47" spans="2:17" x14ac:dyDescent="0.25">
      <c r="B47" s="100" t="s">
        <v>189</v>
      </c>
      <c r="C47" s="101"/>
      <c r="D47" s="101"/>
      <c r="E47" s="116">
        <v>905</v>
      </c>
      <c r="F47" s="116"/>
      <c r="G47" s="116"/>
      <c r="H47" s="116">
        <v>74</v>
      </c>
      <c r="I47" s="116"/>
      <c r="J47" s="116"/>
      <c r="K47" s="116">
        <v>2</v>
      </c>
      <c r="L47" s="116">
        <v>26</v>
      </c>
      <c r="M47" s="116"/>
      <c r="N47" s="116"/>
      <c r="O47" s="116"/>
      <c r="P47" s="116"/>
      <c r="Q47" s="113">
        <v>1007</v>
      </c>
    </row>
    <row r="48" spans="2:17" x14ac:dyDescent="0.25">
      <c r="B48" s="102" t="s">
        <v>190</v>
      </c>
      <c r="C48" s="103"/>
      <c r="D48" s="103"/>
      <c r="E48" s="104">
        <v>1785739</v>
      </c>
      <c r="F48" s="104"/>
      <c r="G48" s="104"/>
      <c r="H48" s="104">
        <v>60990</v>
      </c>
      <c r="I48" s="104"/>
      <c r="J48" s="104"/>
      <c r="K48" s="104">
        <v>59582</v>
      </c>
      <c r="L48" s="104">
        <v>39519</v>
      </c>
      <c r="M48" s="104"/>
      <c r="N48" s="104"/>
      <c r="O48" s="104"/>
      <c r="P48" s="104"/>
      <c r="Q48" s="105">
        <v>1945830</v>
      </c>
    </row>
    <row r="49" spans="2:17" x14ac:dyDescent="0.25">
      <c r="B49" s="95" t="s">
        <v>339</v>
      </c>
      <c r="C49" s="96" t="s">
        <v>25</v>
      </c>
      <c r="D49" s="99" t="s">
        <v>181</v>
      </c>
      <c r="E49" s="115"/>
      <c r="F49" s="115"/>
      <c r="G49" s="115">
        <v>15</v>
      </c>
      <c r="H49" s="115">
        <v>1</v>
      </c>
      <c r="I49" s="115"/>
      <c r="J49" s="115"/>
      <c r="K49" s="115">
        <v>10</v>
      </c>
      <c r="L49" s="115">
        <v>3</v>
      </c>
      <c r="M49" s="115">
        <v>1</v>
      </c>
      <c r="N49" s="115"/>
      <c r="O49" s="115"/>
      <c r="P49" s="115"/>
      <c r="Q49" s="112">
        <v>30</v>
      </c>
    </row>
    <row r="50" spans="2:17" x14ac:dyDescent="0.25">
      <c r="B50" s="95"/>
      <c r="C50" s="96"/>
      <c r="D50" s="97" t="s">
        <v>182</v>
      </c>
      <c r="E50" s="98"/>
      <c r="F50" s="98"/>
      <c r="G50" s="98">
        <v>3500</v>
      </c>
      <c r="H50" s="98">
        <v>1000</v>
      </c>
      <c r="I50" s="98"/>
      <c r="J50" s="98"/>
      <c r="K50" s="98"/>
      <c r="L50" s="98">
        <v>151687</v>
      </c>
      <c r="M50" s="98">
        <v>3714</v>
      </c>
      <c r="N50" s="98"/>
      <c r="O50" s="98"/>
      <c r="P50" s="98"/>
      <c r="Q50" s="110">
        <v>159901</v>
      </c>
    </row>
    <row r="51" spans="2:17" x14ac:dyDescent="0.25">
      <c r="B51" s="95"/>
      <c r="C51" s="96" t="s">
        <v>229</v>
      </c>
      <c r="D51" s="99" t="s">
        <v>181</v>
      </c>
      <c r="E51" s="115"/>
      <c r="F51" s="115"/>
      <c r="G51" s="115">
        <v>66</v>
      </c>
      <c r="H51" s="115"/>
      <c r="I51" s="115"/>
      <c r="J51" s="115"/>
      <c r="K51" s="115">
        <v>4</v>
      </c>
      <c r="L51" s="115">
        <v>3</v>
      </c>
      <c r="M51" s="115"/>
      <c r="N51" s="115"/>
      <c r="O51" s="115"/>
      <c r="P51" s="115"/>
      <c r="Q51" s="112">
        <v>73</v>
      </c>
    </row>
    <row r="52" spans="2:17" x14ac:dyDescent="0.25">
      <c r="B52" s="95"/>
      <c r="C52" s="96"/>
      <c r="D52" s="97" t="s">
        <v>182</v>
      </c>
      <c r="E52" s="98"/>
      <c r="F52" s="98"/>
      <c r="G52" s="98">
        <v>10136</v>
      </c>
      <c r="H52" s="98"/>
      <c r="I52" s="98"/>
      <c r="J52" s="98"/>
      <c r="K52" s="98">
        <v>1175</v>
      </c>
      <c r="L52" s="98">
        <v>208107</v>
      </c>
      <c r="M52" s="98"/>
      <c r="N52" s="98"/>
      <c r="O52" s="98"/>
      <c r="P52" s="98"/>
      <c r="Q52" s="110">
        <v>219418</v>
      </c>
    </row>
    <row r="53" spans="2:17" x14ac:dyDescent="0.25">
      <c r="B53" s="100" t="s">
        <v>191</v>
      </c>
      <c r="C53" s="101"/>
      <c r="D53" s="101"/>
      <c r="E53" s="116"/>
      <c r="F53" s="116"/>
      <c r="G53" s="116">
        <v>81</v>
      </c>
      <c r="H53" s="116">
        <v>1</v>
      </c>
      <c r="I53" s="116"/>
      <c r="J53" s="116"/>
      <c r="K53" s="116">
        <v>14</v>
      </c>
      <c r="L53" s="116">
        <v>6</v>
      </c>
      <c r="M53" s="116">
        <v>1</v>
      </c>
      <c r="N53" s="116"/>
      <c r="O53" s="116"/>
      <c r="P53" s="116"/>
      <c r="Q53" s="113">
        <v>103</v>
      </c>
    </row>
    <row r="54" spans="2:17" x14ac:dyDescent="0.25">
      <c r="B54" s="102" t="s">
        <v>192</v>
      </c>
      <c r="C54" s="103"/>
      <c r="D54" s="103"/>
      <c r="E54" s="104"/>
      <c r="F54" s="104"/>
      <c r="G54" s="104">
        <v>13636</v>
      </c>
      <c r="H54" s="104">
        <v>1000</v>
      </c>
      <c r="I54" s="104"/>
      <c r="J54" s="104"/>
      <c r="K54" s="104">
        <v>1175</v>
      </c>
      <c r="L54" s="104">
        <v>359794</v>
      </c>
      <c r="M54" s="104">
        <v>3714</v>
      </c>
      <c r="N54" s="104"/>
      <c r="O54" s="104"/>
      <c r="P54" s="104"/>
      <c r="Q54" s="105">
        <v>379319</v>
      </c>
    </row>
    <row r="55" spans="2:17" x14ac:dyDescent="0.25">
      <c r="B55" s="95" t="s">
        <v>340</v>
      </c>
      <c r="C55" s="96" t="s">
        <v>26</v>
      </c>
      <c r="D55" s="99" t="s">
        <v>181</v>
      </c>
      <c r="E55" s="115">
        <v>72</v>
      </c>
      <c r="F55" s="115"/>
      <c r="G55" s="115">
        <v>39</v>
      </c>
      <c r="H55" s="115"/>
      <c r="I55" s="115">
        <v>1</v>
      </c>
      <c r="J55" s="115"/>
      <c r="K55" s="115">
        <v>1</v>
      </c>
      <c r="L55" s="115"/>
      <c r="M55" s="115"/>
      <c r="N55" s="115"/>
      <c r="O55" s="115"/>
      <c r="P55" s="115"/>
      <c r="Q55" s="112">
        <v>113</v>
      </c>
    </row>
    <row r="56" spans="2:17" x14ac:dyDescent="0.25">
      <c r="B56" s="95"/>
      <c r="C56" s="96"/>
      <c r="D56" s="97" t="s">
        <v>182</v>
      </c>
      <c r="E56" s="98">
        <v>215623</v>
      </c>
      <c r="F56" s="98"/>
      <c r="G56" s="98">
        <v>76876</v>
      </c>
      <c r="H56" s="98"/>
      <c r="I56" s="98">
        <v>4068</v>
      </c>
      <c r="J56" s="98"/>
      <c r="K56" s="98">
        <v>178170</v>
      </c>
      <c r="L56" s="98"/>
      <c r="M56" s="98"/>
      <c r="N56" s="98"/>
      <c r="O56" s="98"/>
      <c r="P56" s="98"/>
      <c r="Q56" s="110">
        <v>474737</v>
      </c>
    </row>
    <row r="57" spans="2:17" x14ac:dyDescent="0.25">
      <c r="B57" s="100" t="s">
        <v>193</v>
      </c>
      <c r="C57" s="101"/>
      <c r="D57" s="101"/>
      <c r="E57" s="116">
        <v>72</v>
      </c>
      <c r="F57" s="116"/>
      <c r="G57" s="116">
        <v>39</v>
      </c>
      <c r="H57" s="116"/>
      <c r="I57" s="116">
        <v>1</v>
      </c>
      <c r="J57" s="116"/>
      <c r="K57" s="116">
        <v>1</v>
      </c>
      <c r="L57" s="116"/>
      <c r="M57" s="116"/>
      <c r="N57" s="116"/>
      <c r="O57" s="116"/>
      <c r="P57" s="116"/>
      <c r="Q57" s="113">
        <v>113</v>
      </c>
    </row>
    <row r="58" spans="2:17" x14ac:dyDescent="0.25">
      <c r="B58" s="102" t="s">
        <v>194</v>
      </c>
      <c r="C58" s="103"/>
      <c r="D58" s="103"/>
      <c r="E58" s="104">
        <v>215623</v>
      </c>
      <c r="F58" s="104"/>
      <c r="G58" s="104">
        <v>76876</v>
      </c>
      <c r="H58" s="104"/>
      <c r="I58" s="104">
        <v>4068</v>
      </c>
      <c r="J58" s="104"/>
      <c r="K58" s="104">
        <v>178170</v>
      </c>
      <c r="L58" s="104"/>
      <c r="M58" s="104"/>
      <c r="N58" s="104"/>
      <c r="O58" s="104"/>
      <c r="P58" s="104"/>
      <c r="Q58" s="105">
        <v>474737</v>
      </c>
    </row>
    <row r="59" spans="2:17" x14ac:dyDescent="0.25">
      <c r="B59" s="95" t="s">
        <v>28</v>
      </c>
      <c r="C59" s="96" t="s">
        <v>29</v>
      </c>
      <c r="D59" s="99" t="s">
        <v>181</v>
      </c>
      <c r="E59" s="115"/>
      <c r="F59" s="115"/>
      <c r="G59" s="115">
        <v>468</v>
      </c>
      <c r="H59" s="115"/>
      <c r="I59" s="115"/>
      <c r="J59" s="115"/>
      <c r="K59" s="115">
        <v>1</v>
      </c>
      <c r="L59" s="115"/>
      <c r="M59" s="115"/>
      <c r="N59" s="115"/>
      <c r="O59" s="115"/>
      <c r="P59" s="115"/>
      <c r="Q59" s="112">
        <v>469</v>
      </c>
    </row>
    <row r="60" spans="2:17" x14ac:dyDescent="0.25">
      <c r="B60" s="95"/>
      <c r="C60" s="96"/>
      <c r="D60" s="97" t="s">
        <v>182</v>
      </c>
      <c r="E60" s="98"/>
      <c r="F60" s="98"/>
      <c r="G60" s="98">
        <v>652266</v>
      </c>
      <c r="H60" s="98"/>
      <c r="I60" s="98"/>
      <c r="J60" s="98"/>
      <c r="K60" s="98">
        <v>39052</v>
      </c>
      <c r="L60" s="98"/>
      <c r="M60" s="98"/>
      <c r="N60" s="98"/>
      <c r="O60" s="98"/>
      <c r="P60" s="98"/>
      <c r="Q60" s="110">
        <v>691318</v>
      </c>
    </row>
    <row r="61" spans="2:17" x14ac:dyDescent="0.25">
      <c r="B61" s="95"/>
      <c r="C61" s="96" t="s">
        <v>30</v>
      </c>
      <c r="D61" s="99" t="s">
        <v>181</v>
      </c>
      <c r="E61" s="115"/>
      <c r="F61" s="115"/>
      <c r="G61" s="115">
        <v>824</v>
      </c>
      <c r="H61" s="115"/>
      <c r="I61" s="115"/>
      <c r="J61" s="115"/>
      <c r="K61" s="115">
        <v>1</v>
      </c>
      <c r="L61" s="115"/>
      <c r="M61" s="115"/>
      <c r="N61" s="115"/>
      <c r="O61" s="115"/>
      <c r="P61" s="115"/>
      <c r="Q61" s="112">
        <v>825</v>
      </c>
    </row>
    <row r="62" spans="2:17" x14ac:dyDescent="0.25">
      <c r="B62" s="95"/>
      <c r="C62" s="96"/>
      <c r="D62" s="97" t="s">
        <v>182</v>
      </c>
      <c r="E62" s="98"/>
      <c r="F62" s="98"/>
      <c r="G62" s="98">
        <v>1218707</v>
      </c>
      <c r="H62" s="98"/>
      <c r="I62" s="98"/>
      <c r="J62" s="98"/>
      <c r="K62" s="98">
        <v>75372</v>
      </c>
      <c r="L62" s="98"/>
      <c r="M62" s="98"/>
      <c r="N62" s="98"/>
      <c r="O62" s="98"/>
      <c r="P62" s="98"/>
      <c r="Q62" s="110">
        <v>1294079</v>
      </c>
    </row>
    <row r="63" spans="2:17" x14ac:dyDescent="0.25">
      <c r="B63" s="95"/>
      <c r="C63" s="96" t="s">
        <v>31</v>
      </c>
      <c r="D63" s="99" t="s">
        <v>181</v>
      </c>
      <c r="E63" s="115"/>
      <c r="F63" s="115"/>
      <c r="G63" s="115">
        <v>971</v>
      </c>
      <c r="H63" s="115"/>
      <c r="I63" s="115"/>
      <c r="J63" s="115"/>
      <c r="K63" s="115">
        <v>3</v>
      </c>
      <c r="L63" s="115"/>
      <c r="M63" s="115"/>
      <c r="N63" s="115"/>
      <c r="O63" s="115"/>
      <c r="P63" s="115"/>
      <c r="Q63" s="112">
        <v>974</v>
      </c>
    </row>
    <row r="64" spans="2:17" x14ac:dyDescent="0.25">
      <c r="B64" s="95"/>
      <c r="C64" s="96"/>
      <c r="D64" s="97" t="s">
        <v>182</v>
      </c>
      <c r="E64" s="98"/>
      <c r="F64" s="98"/>
      <c r="G64" s="98">
        <v>1220203</v>
      </c>
      <c r="H64" s="98"/>
      <c r="I64" s="98"/>
      <c r="J64" s="98"/>
      <c r="K64" s="98">
        <v>146737</v>
      </c>
      <c r="L64" s="98"/>
      <c r="M64" s="98"/>
      <c r="N64" s="98"/>
      <c r="O64" s="98"/>
      <c r="P64" s="98"/>
      <c r="Q64" s="110">
        <v>1366940</v>
      </c>
    </row>
    <row r="65" spans="2:17" x14ac:dyDescent="0.25">
      <c r="B65" s="95"/>
      <c r="C65" s="96" t="s">
        <v>32</v>
      </c>
      <c r="D65" s="99" t="s">
        <v>181</v>
      </c>
      <c r="E65" s="115"/>
      <c r="F65" s="115"/>
      <c r="G65" s="115">
        <v>461</v>
      </c>
      <c r="H65" s="115"/>
      <c r="I65" s="115"/>
      <c r="J65" s="115"/>
      <c r="K65" s="115">
        <v>1</v>
      </c>
      <c r="L65" s="115"/>
      <c r="M65" s="115"/>
      <c r="N65" s="115"/>
      <c r="O65" s="115"/>
      <c r="P65" s="115"/>
      <c r="Q65" s="112">
        <v>462</v>
      </c>
    </row>
    <row r="66" spans="2:17" x14ac:dyDescent="0.25">
      <c r="B66" s="95"/>
      <c r="C66" s="96"/>
      <c r="D66" s="97" t="s">
        <v>182</v>
      </c>
      <c r="E66" s="98"/>
      <c r="F66" s="98"/>
      <c r="G66" s="98">
        <v>670214</v>
      </c>
      <c r="H66" s="98"/>
      <c r="I66" s="98"/>
      <c r="J66" s="98"/>
      <c r="K66" s="98">
        <v>48813</v>
      </c>
      <c r="L66" s="98"/>
      <c r="M66" s="98"/>
      <c r="N66" s="98"/>
      <c r="O66" s="98"/>
      <c r="P66" s="98"/>
      <c r="Q66" s="110">
        <v>719027</v>
      </c>
    </row>
    <row r="67" spans="2:17" x14ac:dyDescent="0.25">
      <c r="B67" s="95"/>
      <c r="C67" s="96" t="s">
        <v>33</v>
      </c>
      <c r="D67" s="99" t="s">
        <v>181</v>
      </c>
      <c r="E67" s="115"/>
      <c r="F67" s="115"/>
      <c r="G67" s="115">
        <v>980</v>
      </c>
      <c r="H67" s="115"/>
      <c r="I67" s="115"/>
      <c r="J67" s="115"/>
      <c r="K67" s="115">
        <v>1</v>
      </c>
      <c r="L67" s="115"/>
      <c r="M67" s="115"/>
      <c r="N67" s="115"/>
      <c r="O67" s="115"/>
      <c r="P67" s="115"/>
      <c r="Q67" s="112">
        <v>981</v>
      </c>
    </row>
    <row r="68" spans="2:17" x14ac:dyDescent="0.25">
      <c r="B68" s="95"/>
      <c r="C68" s="96"/>
      <c r="D68" s="97" t="s">
        <v>182</v>
      </c>
      <c r="E68" s="98"/>
      <c r="F68" s="98"/>
      <c r="G68" s="98">
        <v>1010441</v>
      </c>
      <c r="H68" s="98"/>
      <c r="I68" s="98"/>
      <c r="J68" s="98"/>
      <c r="K68" s="98">
        <v>21513</v>
      </c>
      <c r="L68" s="98"/>
      <c r="M68" s="98"/>
      <c r="N68" s="98"/>
      <c r="O68" s="98"/>
      <c r="P68" s="98"/>
      <c r="Q68" s="110">
        <v>1031954</v>
      </c>
    </row>
    <row r="69" spans="2:17" x14ac:dyDescent="0.25">
      <c r="B69" s="95"/>
      <c r="C69" s="96" t="s">
        <v>34</v>
      </c>
      <c r="D69" s="99" t="s">
        <v>181</v>
      </c>
      <c r="E69" s="115"/>
      <c r="F69" s="115"/>
      <c r="G69" s="115">
        <v>418</v>
      </c>
      <c r="H69" s="115"/>
      <c r="I69" s="115"/>
      <c r="J69" s="115"/>
      <c r="K69" s="115"/>
      <c r="L69" s="115"/>
      <c r="M69" s="115"/>
      <c r="N69" s="115"/>
      <c r="O69" s="115"/>
      <c r="P69" s="115"/>
      <c r="Q69" s="112">
        <v>418</v>
      </c>
    </row>
    <row r="70" spans="2:17" x14ac:dyDescent="0.25">
      <c r="B70" s="95"/>
      <c r="C70" s="96"/>
      <c r="D70" s="97" t="s">
        <v>182</v>
      </c>
      <c r="E70" s="98"/>
      <c r="F70" s="98"/>
      <c r="G70" s="98">
        <v>603083</v>
      </c>
      <c r="H70" s="98"/>
      <c r="I70" s="98"/>
      <c r="J70" s="98"/>
      <c r="K70" s="98"/>
      <c r="L70" s="98"/>
      <c r="M70" s="98"/>
      <c r="N70" s="98"/>
      <c r="O70" s="98"/>
      <c r="P70" s="98"/>
      <c r="Q70" s="110">
        <v>603083</v>
      </c>
    </row>
    <row r="71" spans="2:17" x14ac:dyDescent="0.25">
      <c r="B71" s="95"/>
      <c r="C71" s="96" t="s">
        <v>35</v>
      </c>
      <c r="D71" s="99" t="s">
        <v>181</v>
      </c>
      <c r="E71" s="115"/>
      <c r="F71" s="115"/>
      <c r="G71" s="115">
        <v>480</v>
      </c>
      <c r="H71" s="115"/>
      <c r="I71" s="115"/>
      <c r="J71" s="115"/>
      <c r="K71" s="115">
        <v>1</v>
      </c>
      <c r="L71" s="115"/>
      <c r="M71" s="115"/>
      <c r="N71" s="115"/>
      <c r="O71" s="115"/>
      <c r="P71" s="115"/>
      <c r="Q71" s="112">
        <v>481</v>
      </c>
    </row>
    <row r="72" spans="2:17" x14ac:dyDescent="0.25">
      <c r="B72" s="95"/>
      <c r="C72" s="96"/>
      <c r="D72" s="97" t="s">
        <v>182</v>
      </c>
      <c r="E72" s="98"/>
      <c r="F72" s="98"/>
      <c r="G72" s="98">
        <v>854727</v>
      </c>
      <c r="H72" s="98"/>
      <c r="I72" s="98"/>
      <c r="J72" s="98"/>
      <c r="K72" s="98">
        <v>115895</v>
      </c>
      <c r="L72" s="98"/>
      <c r="M72" s="98"/>
      <c r="N72" s="98"/>
      <c r="O72" s="98"/>
      <c r="P72" s="98"/>
      <c r="Q72" s="110">
        <v>970622</v>
      </c>
    </row>
    <row r="73" spans="2:17" x14ac:dyDescent="0.25">
      <c r="B73" s="95"/>
      <c r="C73" s="96" t="s">
        <v>36</v>
      </c>
      <c r="D73" s="99" t="s">
        <v>181</v>
      </c>
      <c r="E73" s="115"/>
      <c r="F73" s="115"/>
      <c r="G73" s="115">
        <v>391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2">
        <v>391</v>
      </c>
    </row>
    <row r="74" spans="2:17" x14ac:dyDescent="0.25">
      <c r="B74" s="95"/>
      <c r="C74" s="96"/>
      <c r="D74" s="97" t="s">
        <v>182</v>
      </c>
      <c r="E74" s="98"/>
      <c r="F74" s="98"/>
      <c r="G74" s="98">
        <v>704563</v>
      </c>
      <c r="H74" s="98"/>
      <c r="I74" s="98"/>
      <c r="J74" s="98"/>
      <c r="K74" s="98"/>
      <c r="L74" s="98"/>
      <c r="M74" s="98"/>
      <c r="N74" s="98"/>
      <c r="O74" s="98"/>
      <c r="P74" s="98"/>
      <c r="Q74" s="110">
        <v>704563</v>
      </c>
    </row>
    <row r="75" spans="2:17" x14ac:dyDescent="0.25">
      <c r="B75" s="95"/>
      <c r="C75" s="96" t="s">
        <v>37</v>
      </c>
      <c r="D75" s="99" t="s">
        <v>181</v>
      </c>
      <c r="E75" s="115"/>
      <c r="F75" s="115"/>
      <c r="G75" s="115">
        <v>539</v>
      </c>
      <c r="H75" s="115"/>
      <c r="I75" s="115"/>
      <c r="J75" s="115"/>
      <c r="K75" s="115">
        <v>2</v>
      </c>
      <c r="L75" s="115"/>
      <c r="M75" s="115"/>
      <c r="N75" s="115"/>
      <c r="O75" s="115"/>
      <c r="P75" s="115"/>
      <c r="Q75" s="112">
        <v>541</v>
      </c>
    </row>
    <row r="76" spans="2:17" x14ac:dyDescent="0.25">
      <c r="B76" s="95"/>
      <c r="C76" s="96"/>
      <c r="D76" s="97" t="s">
        <v>182</v>
      </c>
      <c r="E76" s="98"/>
      <c r="F76" s="98"/>
      <c r="G76" s="98">
        <v>840345</v>
      </c>
      <c r="H76" s="98"/>
      <c r="I76" s="98"/>
      <c r="J76" s="98"/>
      <c r="K76" s="98">
        <v>99899</v>
      </c>
      <c r="L76" s="98"/>
      <c r="M76" s="98"/>
      <c r="N76" s="98"/>
      <c r="O76" s="98"/>
      <c r="P76" s="98"/>
      <c r="Q76" s="110">
        <v>940244</v>
      </c>
    </row>
    <row r="77" spans="2:17" x14ac:dyDescent="0.25">
      <c r="B77" s="100" t="s">
        <v>195</v>
      </c>
      <c r="C77" s="101"/>
      <c r="D77" s="101"/>
      <c r="E77" s="116"/>
      <c r="F77" s="116"/>
      <c r="G77" s="116">
        <v>5532</v>
      </c>
      <c r="H77" s="116"/>
      <c r="I77" s="116"/>
      <c r="J77" s="116"/>
      <c r="K77" s="116">
        <v>10</v>
      </c>
      <c r="L77" s="116"/>
      <c r="M77" s="116"/>
      <c r="N77" s="116"/>
      <c r="O77" s="116"/>
      <c r="P77" s="116"/>
      <c r="Q77" s="113">
        <v>5542</v>
      </c>
    </row>
    <row r="78" spans="2:17" x14ac:dyDescent="0.25">
      <c r="B78" s="102" t="s">
        <v>196</v>
      </c>
      <c r="C78" s="103"/>
      <c r="D78" s="103"/>
      <c r="E78" s="104"/>
      <c r="F78" s="104"/>
      <c r="G78" s="104">
        <v>7774549</v>
      </c>
      <c r="H78" s="104"/>
      <c r="I78" s="104"/>
      <c r="J78" s="104"/>
      <c r="K78" s="104">
        <v>547281</v>
      </c>
      <c r="L78" s="104"/>
      <c r="M78" s="104"/>
      <c r="N78" s="104"/>
      <c r="O78" s="104"/>
      <c r="P78" s="104"/>
      <c r="Q78" s="105">
        <v>8321830</v>
      </c>
    </row>
    <row r="79" spans="2:17" x14ac:dyDescent="0.25">
      <c r="B79" s="95" t="s">
        <v>39</v>
      </c>
      <c r="C79" s="96" t="s">
        <v>40</v>
      </c>
      <c r="D79" s="99" t="s">
        <v>181</v>
      </c>
      <c r="E79" s="115"/>
      <c r="F79" s="115"/>
      <c r="G79" s="115">
        <v>1346</v>
      </c>
      <c r="H79" s="115">
        <v>81</v>
      </c>
      <c r="I79" s="115"/>
      <c r="J79" s="115">
        <v>2</v>
      </c>
      <c r="K79" s="115"/>
      <c r="L79" s="115"/>
      <c r="M79" s="115"/>
      <c r="N79" s="115"/>
      <c r="O79" s="115"/>
      <c r="P79" s="115"/>
      <c r="Q79" s="112">
        <v>1429</v>
      </c>
    </row>
    <row r="80" spans="2:17" x14ac:dyDescent="0.25">
      <c r="B80" s="95"/>
      <c r="C80" s="96"/>
      <c r="D80" s="97" t="s">
        <v>182</v>
      </c>
      <c r="E80" s="98"/>
      <c r="F80" s="98"/>
      <c r="G80" s="98">
        <v>1152229</v>
      </c>
      <c r="H80" s="98">
        <v>69717</v>
      </c>
      <c r="I80" s="98"/>
      <c r="J80" s="98">
        <v>7928</v>
      </c>
      <c r="K80" s="98"/>
      <c r="L80" s="98"/>
      <c r="M80" s="98"/>
      <c r="N80" s="98"/>
      <c r="O80" s="98"/>
      <c r="P80" s="98"/>
      <c r="Q80" s="110">
        <v>1229874</v>
      </c>
    </row>
    <row r="81" spans="2:17" x14ac:dyDescent="0.25">
      <c r="B81" s="95"/>
      <c r="C81" s="96" t="s">
        <v>41</v>
      </c>
      <c r="D81" s="99" t="s">
        <v>181</v>
      </c>
      <c r="E81" s="115"/>
      <c r="F81" s="115"/>
      <c r="G81" s="115">
        <v>1460</v>
      </c>
      <c r="H81" s="115">
        <v>80</v>
      </c>
      <c r="I81" s="115"/>
      <c r="J81" s="115"/>
      <c r="K81" s="115"/>
      <c r="L81" s="115"/>
      <c r="M81" s="115"/>
      <c r="N81" s="115"/>
      <c r="O81" s="115"/>
      <c r="P81" s="115">
        <v>3</v>
      </c>
      <c r="Q81" s="112">
        <v>1543</v>
      </c>
    </row>
    <row r="82" spans="2:17" x14ac:dyDescent="0.25">
      <c r="B82" s="95"/>
      <c r="C82" s="96"/>
      <c r="D82" s="97" t="s">
        <v>182</v>
      </c>
      <c r="E82" s="98"/>
      <c r="F82" s="98"/>
      <c r="G82" s="98">
        <v>1647600</v>
      </c>
      <c r="H82" s="98">
        <v>72529</v>
      </c>
      <c r="I82" s="98"/>
      <c r="J82" s="98"/>
      <c r="K82" s="98"/>
      <c r="L82" s="98"/>
      <c r="M82" s="98"/>
      <c r="N82" s="98"/>
      <c r="O82" s="98"/>
      <c r="P82" s="98"/>
      <c r="Q82" s="110">
        <v>1720129</v>
      </c>
    </row>
    <row r="83" spans="2:17" x14ac:dyDescent="0.25">
      <c r="B83" s="95"/>
      <c r="C83" s="96" t="s">
        <v>42</v>
      </c>
      <c r="D83" s="99" t="s">
        <v>181</v>
      </c>
      <c r="E83" s="115"/>
      <c r="F83" s="115"/>
      <c r="G83" s="115">
        <v>690</v>
      </c>
      <c r="H83" s="115">
        <v>47</v>
      </c>
      <c r="I83" s="115"/>
      <c r="J83" s="115">
        <v>81</v>
      </c>
      <c r="K83" s="115"/>
      <c r="L83" s="115"/>
      <c r="M83" s="115"/>
      <c r="N83" s="115"/>
      <c r="O83" s="115"/>
      <c r="P83" s="115"/>
      <c r="Q83" s="112">
        <v>818</v>
      </c>
    </row>
    <row r="84" spans="2:17" x14ac:dyDescent="0.25">
      <c r="B84" s="95"/>
      <c r="C84" s="96"/>
      <c r="D84" s="97" t="s">
        <v>182</v>
      </c>
      <c r="E84" s="98"/>
      <c r="F84" s="98"/>
      <c r="G84" s="98">
        <v>1142390</v>
      </c>
      <c r="H84" s="98">
        <v>31492</v>
      </c>
      <c r="I84" s="98"/>
      <c r="J84" s="98">
        <v>351883</v>
      </c>
      <c r="K84" s="98"/>
      <c r="L84" s="98"/>
      <c r="M84" s="98"/>
      <c r="N84" s="98"/>
      <c r="O84" s="98"/>
      <c r="P84" s="98"/>
      <c r="Q84" s="110">
        <v>1525765</v>
      </c>
    </row>
    <row r="85" spans="2:17" x14ac:dyDescent="0.25">
      <c r="B85" s="95"/>
      <c r="C85" s="96" t="s">
        <v>43</v>
      </c>
      <c r="D85" s="99" t="s">
        <v>181</v>
      </c>
      <c r="E85" s="115"/>
      <c r="F85" s="115"/>
      <c r="G85" s="115">
        <v>653</v>
      </c>
      <c r="H85" s="115">
        <v>19</v>
      </c>
      <c r="I85" s="115"/>
      <c r="J85" s="115"/>
      <c r="K85" s="115"/>
      <c r="L85" s="115"/>
      <c r="M85" s="115"/>
      <c r="N85" s="115"/>
      <c r="O85" s="115"/>
      <c r="P85" s="115"/>
      <c r="Q85" s="112">
        <v>672</v>
      </c>
    </row>
    <row r="86" spans="2:17" x14ac:dyDescent="0.25">
      <c r="B86" s="95"/>
      <c r="C86" s="96"/>
      <c r="D86" s="97" t="s">
        <v>182</v>
      </c>
      <c r="E86" s="98"/>
      <c r="F86" s="98"/>
      <c r="G86" s="98">
        <v>1072262</v>
      </c>
      <c r="H86" s="98">
        <v>13824</v>
      </c>
      <c r="I86" s="98"/>
      <c r="J86" s="98"/>
      <c r="K86" s="98"/>
      <c r="L86" s="98"/>
      <c r="M86" s="98"/>
      <c r="N86" s="98"/>
      <c r="O86" s="98"/>
      <c r="P86" s="98"/>
      <c r="Q86" s="110">
        <v>1086086</v>
      </c>
    </row>
    <row r="87" spans="2:17" x14ac:dyDescent="0.25">
      <c r="B87" s="95"/>
      <c r="C87" s="96" t="s">
        <v>44</v>
      </c>
      <c r="D87" s="99" t="s">
        <v>181</v>
      </c>
      <c r="E87" s="115"/>
      <c r="F87" s="115"/>
      <c r="G87" s="115">
        <v>1186</v>
      </c>
      <c r="H87" s="115">
        <v>163</v>
      </c>
      <c r="I87" s="115"/>
      <c r="J87" s="115">
        <v>1</v>
      </c>
      <c r="K87" s="115"/>
      <c r="L87" s="115"/>
      <c r="M87" s="115"/>
      <c r="N87" s="115"/>
      <c r="O87" s="115"/>
      <c r="P87" s="115"/>
      <c r="Q87" s="112">
        <v>1350</v>
      </c>
    </row>
    <row r="88" spans="2:17" x14ac:dyDescent="0.25">
      <c r="B88" s="95"/>
      <c r="C88" s="96"/>
      <c r="D88" s="97" t="s">
        <v>182</v>
      </c>
      <c r="E88" s="98"/>
      <c r="F88" s="98"/>
      <c r="G88" s="98">
        <v>1258730</v>
      </c>
      <c r="H88" s="98">
        <v>94951</v>
      </c>
      <c r="I88" s="98"/>
      <c r="J88" s="98">
        <v>2801</v>
      </c>
      <c r="K88" s="98"/>
      <c r="L88" s="98"/>
      <c r="M88" s="98"/>
      <c r="N88" s="98"/>
      <c r="O88" s="98"/>
      <c r="P88" s="98"/>
      <c r="Q88" s="110">
        <v>1356482</v>
      </c>
    </row>
    <row r="89" spans="2:17" x14ac:dyDescent="0.25">
      <c r="B89" s="100" t="s">
        <v>197</v>
      </c>
      <c r="C89" s="101"/>
      <c r="D89" s="101"/>
      <c r="E89" s="116"/>
      <c r="F89" s="116"/>
      <c r="G89" s="116">
        <v>5335</v>
      </c>
      <c r="H89" s="116">
        <v>390</v>
      </c>
      <c r="I89" s="116"/>
      <c r="J89" s="116">
        <v>84</v>
      </c>
      <c r="K89" s="116"/>
      <c r="L89" s="116"/>
      <c r="M89" s="116"/>
      <c r="N89" s="116"/>
      <c r="O89" s="116"/>
      <c r="P89" s="116">
        <v>3</v>
      </c>
      <c r="Q89" s="113">
        <v>5812</v>
      </c>
    </row>
    <row r="90" spans="2:17" x14ac:dyDescent="0.25">
      <c r="B90" s="102" t="s">
        <v>198</v>
      </c>
      <c r="C90" s="103"/>
      <c r="D90" s="103"/>
      <c r="E90" s="104"/>
      <c r="F90" s="104"/>
      <c r="G90" s="104">
        <v>6273211</v>
      </c>
      <c r="H90" s="104">
        <v>282513</v>
      </c>
      <c r="I90" s="104"/>
      <c r="J90" s="104">
        <v>362612</v>
      </c>
      <c r="K90" s="104"/>
      <c r="L90" s="104"/>
      <c r="M90" s="104"/>
      <c r="N90" s="104"/>
      <c r="O90" s="104"/>
      <c r="P90" s="104"/>
      <c r="Q90" s="105">
        <v>6918336</v>
      </c>
    </row>
    <row r="91" spans="2:17" x14ac:dyDescent="0.25">
      <c r="B91" s="95" t="s">
        <v>46</v>
      </c>
      <c r="C91" s="96" t="s">
        <v>47</v>
      </c>
      <c r="D91" s="99" t="s">
        <v>181</v>
      </c>
      <c r="E91" s="115"/>
      <c r="F91" s="115"/>
      <c r="G91" s="115">
        <v>414</v>
      </c>
      <c r="H91" s="115"/>
      <c r="I91" s="115"/>
      <c r="J91" s="115"/>
      <c r="K91" s="115">
        <v>1</v>
      </c>
      <c r="L91" s="115">
        <v>5</v>
      </c>
      <c r="M91" s="115"/>
      <c r="N91" s="115"/>
      <c r="O91" s="115"/>
      <c r="P91" s="115"/>
      <c r="Q91" s="112">
        <v>420</v>
      </c>
    </row>
    <row r="92" spans="2:17" x14ac:dyDescent="0.25">
      <c r="B92" s="95"/>
      <c r="C92" s="96"/>
      <c r="D92" s="97" t="s">
        <v>182</v>
      </c>
      <c r="E92" s="98"/>
      <c r="F92" s="98"/>
      <c r="G92" s="98">
        <v>686985</v>
      </c>
      <c r="H92" s="98"/>
      <c r="I92" s="98"/>
      <c r="J92" s="98"/>
      <c r="K92" s="98">
        <v>15007</v>
      </c>
      <c r="L92" s="98">
        <v>17141</v>
      </c>
      <c r="M92" s="98"/>
      <c r="N92" s="98"/>
      <c r="O92" s="98"/>
      <c r="P92" s="98"/>
      <c r="Q92" s="110">
        <v>719133</v>
      </c>
    </row>
    <row r="93" spans="2:17" x14ac:dyDescent="0.25">
      <c r="B93" s="95"/>
      <c r="C93" s="96" t="s">
        <v>283</v>
      </c>
      <c r="D93" s="99" t="s">
        <v>181</v>
      </c>
      <c r="E93" s="115"/>
      <c r="F93" s="115"/>
      <c r="G93" s="115">
        <v>249</v>
      </c>
      <c r="H93" s="115"/>
      <c r="I93" s="115"/>
      <c r="J93" s="115"/>
      <c r="K93" s="115">
        <v>1</v>
      </c>
      <c r="L93" s="115">
        <v>2</v>
      </c>
      <c r="M93" s="115"/>
      <c r="N93" s="115"/>
      <c r="O93" s="115"/>
      <c r="P93" s="115"/>
      <c r="Q93" s="112">
        <v>252</v>
      </c>
    </row>
    <row r="94" spans="2:17" x14ac:dyDescent="0.25">
      <c r="B94" s="95"/>
      <c r="C94" s="96"/>
      <c r="D94" s="97" t="s">
        <v>182</v>
      </c>
      <c r="E94" s="98"/>
      <c r="F94" s="98"/>
      <c r="G94" s="98">
        <v>506580</v>
      </c>
      <c r="H94" s="98"/>
      <c r="I94" s="98"/>
      <c r="J94" s="98"/>
      <c r="K94" s="98">
        <v>20299</v>
      </c>
      <c r="L94" s="98">
        <v>2020</v>
      </c>
      <c r="M94" s="98"/>
      <c r="N94" s="98"/>
      <c r="O94" s="98"/>
      <c r="P94" s="98"/>
      <c r="Q94" s="110">
        <v>528899</v>
      </c>
    </row>
    <row r="95" spans="2:17" x14ac:dyDescent="0.25">
      <c r="B95" s="95"/>
      <c r="C95" s="96" t="s">
        <v>284</v>
      </c>
      <c r="D95" s="99" t="s">
        <v>181</v>
      </c>
      <c r="E95" s="115"/>
      <c r="F95" s="115"/>
      <c r="G95" s="115">
        <v>435</v>
      </c>
      <c r="H95" s="115"/>
      <c r="I95" s="115"/>
      <c r="J95" s="115"/>
      <c r="K95" s="115">
        <v>4</v>
      </c>
      <c r="L95" s="115">
        <v>5</v>
      </c>
      <c r="M95" s="115"/>
      <c r="N95" s="115"/>
      <c r="O95" s="115"/>
      <c r="P95" s="115"/>
      <c r="Q95" s="112">
        <v>444</v>
      </c>
    </row>
    <row r="96" spans="2:17" x14ac:dyDescent="0.25">
      <c r="B96" s="95"/>
      <c r="C96" s="96"/>
      <c r="D96" s="97" t="s">
        <v>182</v>
      </c>
      <c r="E96" s="98"/>
      <c r="F96" s="98"/>
      <c r="G96" s="98">
        <v>838800</v>
      </c>
      <c r="H96" s="98"/>
      <c r="I96" s="98"/>
      <c r="J96" s="98"/>
      <c r="K96" s="98">
        <v>150654</v>
      </c>
      <c r="L96" s="98">
        <v>93576</v>
      </c>
      <c r="M96" s="98"/>
      <c r="N96" s="98"/>
      <c r="O96" s="98"/>
      <c r="P96" s="98"/>
      <c r="Q96" s="110">
        <v>1083030</v>
      </c>
    </row>
    <row r="97" spans="2:17" x14ac:dyDescent="0.25">
      <c r="B97" s="95"/>
      <c r="C97" s="96" t="s">
        <v>50</v>
      </c>
      <c r="D97" s="99" t="s">
        <v>181</v>
      </c>
      <c r="E97" s="115"/>
      <c r="F97" s="115"/>
      <c r="G97" s="115">
        <v>274</v>
      </c>
      <c r="H97" s="115"/>
      <c r="I97" s="115"/>
      <c r="J97" s="115"/>
      <c r="K97" s="115">
        <v>2</v>
      </c>
      <c r="L97" s="115">
        <v>7</v>
      </c>
      <c r="M97" s="115"/>
      <c r="N97" s="115"/>
      <c r="O97" s="115"/>
      <c r="P97" s="115"/>
      <c r="Q97" s="112">
        <v>283</v>
      </c>
    </row>
    <row r="98" spans="2:17" x14ac:dyDescent="0.25">
      <c r="B98" s="95"/>
      <c r="C98" s="96"/>
      <c r="D98" s="97" t="s">
        <v>182</v>
      </c>
      <c r="E98" s="98"/>
      <c r="F98" s="98"/>
      <c r="G98" s="98">
        <v>554098</v>
      </c>
      <c r="H98" s="98"/>
      <c r="I98" s="98"/>
      <c r="J98" s="98"/>
      <c r="K98" s="98">
        <v>29703</v>
      </c>
      <c r="L98" s="98">
        <v>3118</v>
      </c>
      <c r="M98" s="98"/>
      <c r="N98" s="98"/>
      <c r="O98" s="98"/>
      <c r="P98" s="98"/>
      <c r="Q98" s="110">
        <v>586919</v>
      </c>
    </row>
    <row r="99" spans="2:17" x14ac:dyDescent="0.25">
      <c r="B99" s="100" t="s">
        <v>199</v>
      </c>
      <c r="C99" s="101"/>
      <c r="D99" s="101"/>
      <c r="E99" s="116"/>
      <c r="F99" s="116"/>
      <c r="G99" s="116">
        <v>1372</v>
      </c>
      <c r="H99" s="116"/>
      <c r="I99" s="116"/>
      <c r="J99" s="116"/>
      <c r="K99" s="116">
        <v>8</v>
      </c>
      <c r="L99" s="116">
        <v>19</v>
      </c>
      <c r="M99" s="116"/>
      <c r="N99" s="116"/>
      <c r="O99" s="116"/>
      <c r="P99" s="116"/>
      <c r="Q99" s="113">
        <v>1399</v>
      </c>
    </row>
    <row r="100" spans="2:17" x14ac:dyDescent="0.25">
      <c r="B100" s="102" t="s">
        <v>200</v>
      </c>
      <c r="C100" s="103"/>
      <c r="D100" s="103"/>
      <c r="E100" s="104"/>
      <c r="F100" s="104"/>
      <c r="G100" s="104">
        <v>2586463</v>
      </c>
      <c r="H100" s="104"/>
      <c r="I100" s="104"/>
      <c r="J100" s="104"/>
      <c r="K100" s="104">
        <v>215663</v>
      </c>
      <c r="L100" s="104">
        <v>115855</v>
      </c>
      <c r="M100" s="104"/>
      <c r="N100" s="104"/>
      <c r="O100" s="104"/>
      <c r="P100" s="104"/>
      <c r="Q100" s="105">
        <v>2917981</v>
      </c>
    </row>
    <row r="101" spans="2:17" x14ac:dyDescent="0.25">
      <c r="B101" s="95" t="s">
        <v>52</v>
      </c>
      <c r="C101" s="96" t="s">
        <v>53</v>
      </c>
      <c r="D101" s="99" t="s">
        <v>181</v>
      </c>
      <c r="E101" s="115"/>
      <c r="F101" s="115"/>
      <c r="G101" s="115">
        <v>1411</v>
      </c>
      <c r="H101" s="115">
        <v>67</v>
      </c>
      <c r="I101" s="115"/>
      <c r="J101" s="115">
        <v>248</v>
      </c>
      <c r="K101" s="115">
        <v>1</v>
      </c>
      <c r="L101" s="115">
        <v>160</v>
      </c>
      <c r="M101" s="115"/>
      <c r="N101" s="115">
        <v>160</v>
      </c>
      <c r="O101" s="115"/>
      <c r="P101" s="115"/>
      <c r="Q101" s="112">
        <v>2047</v>
      </c>
    </row>
    <row r="102" spans="2:17" x14ac:dyDescent="0.25">
      <c r="B102" s="95"/>
      <c r="C102" s="96"/>
      <c r="D102" s="97" t="s">
        <v>182</v>
      </c>
      <c r="E102" s="98"/>
      <c r="F102" s="98"/>
      <c r="G102" s="98">
        <v>828814</v>
      </c>
      <c r="H102" s="98">
        <v>43869</v>
      </c>
      <c r="I102" s="98"/>
      <c r="J102" s="98">
        <v>916244</v>
      </c>
      <c r="K102" s="98">
        <v>22187.35</v>
      </c>
      <c r="L102" s="98">
        <v>16275</v>
      </c>
      <c r="M102" s="98"/>
      <c r="N102" s="98">
        <v>16275</v>
      </c>
      <c r="O102" s="98"/>
      <c r="P102" s="98"/>
      <c r="Q102" s="110">
        <v>1843664.35</v>
      </c>
    </row>
    <row r="103" spans="2:17" x14ac:dyDescent="0.25">
      <c r="B103" s="95"/>
      <c r="C103" s="96" t="s">
        <v>54</v>
      </c>
      <c r="D103" s="99" t="s">
        <v>181</v>
      </c>
      <c r="E103" s="115"/>
      <c r="F103" s="115"/>
      <c r="G103" s="115">
        <v>1008</v>
      </c>
      <c r="H103" s="115">
        <v>80</v>
      </c>
      <c r="I103" s="115">
        <v>3</v>
      </c>
      <c r="J103" s="115">
        <v>343</v>
      </c>
      <c r="K103" s="115">
        <v>1</v>
      </c>
      <c r="L103" s="115">
        <v>1</v>
      </c>
      <c r="M103" s="115"/>
      <c r="N103" s="115">
        <v>106</v>
      </c>
      <c r="O103" s="115"/>
      <c r="P103" s="115"/>
      <c r="Q103" s="112">
        <v>1542</v>
      </c>
    </row>
    <row r="104" spans="2:17" x14ac:dyDescent="0.25">
      <c r="B104" s="95"/>
      <c r="C104" s="96"/>
      <c r="D104" s="97" t="s">
        <v>182</v>
      </c>
      <c r="E104" s="98"/>
      <c r="F104" s="98"/>
      <c r="G104" s="98">
        <v>661952</v>
      </c>
      <c r="H104" s="98">
        <v>51028</v>
      </c>
      <c r="I104" s="98">
        <v>17105.12</v>
      </c>
      <c r="J104" s="98">
        <v>781615</v>
      </c>
      <c r="K104" s="98">
        <v>13954</v>
      </c>
      <c r="L104" s="98">
        <v>1152</v>
      </c>
      <c r="M104" s="98"/>
      <c r="N104" s="98">
        <v>111912</v>
      </c>
      <c r="O104" s="98"/>
      <c r="P104" s="98"/>
      <c r="Q104" s="110">
        <v>1638718.12</v>
      </c>
    </row>
    <row r="105" spans="2:17" x14ac:dyDescent="0.25">
      <c r="B105" s="100" t="s">
        <v>201</v>
      </c>
      <c r="C105" s="101"/>
      <c r="D105" s="101"/>
      <c r="E105" s="116"/>
      <c r="F105" s="116"/>
      <c r="G105" s="116">
        <v>2419</v>
      </c>
      <c r="H105" s="116">
        <v>147</v>
      </c>
      <c r="I105" s="116">
        <v>3</v>
      </c>
      <c r="J105" s="116">
        <v>591</v>
      </c>
      <c r="K105" s="116">
        <v>2</v>
      </c>
      <c r="L105" s="116">
        <v>161</v>
      </c>
      <c r="M105" s="116"/>
      <c r="N105" s="116">
        <v>266</v>
      </c>
      <c r="O105" s="116"/>
      <c r="P105" s="116"/>
      <c r="Q105" s="113">
        <v>3589</v>
      </c>
    </row>
    <row r="106" spans="2:17" x14ac:dyDescent="0.25">
      <c r="B106" s="102" t="s">
        <v>202</v>
      </c>
      <c r="C106" s="103"/>
      <c r="D106" s="103"/>
      <c r="E106" s="104"/>
      <c r="F106" s="104"/>
      <c r="G106" s="104">
        <v>1490766</v>
      </c>
      <c r="H106" s="104">
        <v>94897</v>
      </c>
      <c r="I106" s="104">
        <v>17105.12</v>
      </c>
      <c r="J106" s="104">
        <v>1697859</v>
      </c>
      <c r="K106" s="104">
        <v>36141.35</v>
      </c>
      <c r="L106" s="104">
        <v>17427</v>
      </c>
      <c r="M106" s="104"/>
      <c r="N106" s="104">
        <v>128187</v>
      </c>
      <c r="O106" s="104"/>
      <c r="P106" s="104"/>
      <c r="Q106" s="105">
        <v>3482382.47</v>
      </c>
    </row>
    <row r="107" spans="2:17" x14ac:dyDescent="0.25">
      <c r="B107" s="95" t="s">
        <v>56</v>
      </c>
      <c r="C107" s="96" t="s">
        <v>285</v>
      </c>
      <c r="D107" s="99" t="s">
        <v>181</v>
      </c>
      <c r="E107" s="115"/>
      <c r="F107" s="115">
        <v>1</v>
      </c>
      <c r="G107" s="115">
        <v>122</v>
      </c>
      <c r="H107" s="115">
        <v>4</v>
      </c>
      <c r="I107" s="115"/>
      <c r="J107" s="115"/>
      <c r="K107" s="115"/>
      <c r="L107" s="115"/>
      <c r="M107" s="115"/>
      <c r="N107" s="115"/>
      <c r="O107" s="115"/>
      <c r="P107" s="115"/>
      <c r="Q107" s="112">
        <v>127</v>
      </c>
    </row>
    <row r="108" spans="2:17" x14ac:dyDescent="0.25">
      <c r="B108" s="95"/>
      <c r="C108" s="96"/>
      <c r="D108" s="97" t="s">
        <v>182</v>
      </c>
      <c r="E108" s="98"/>
      <c r="F108" s="98">
        <v>7047</v>
      </c>
      <c r="G108" s="98">
        <v>696478</v>
      </c>
      <c r="H108" s="98">
        <v>2016</v>
      </c>
      <c r="I108" s="98"/>
      <c r="J108" s="98"/>
      <c r="K108" s="98"/>
      <c r="L108" s="98"/>
      <c r="M108" s="98"/>
      <c r="N108" s="98"/>
      <c r="O108" s="98"/>
      <c r="P108" s="98"/>
      <c r="Q108" s="110">
        <v>705541</v>
      </c>
    </row>
    <row r="109" spans="2:17" x14ac:dyDescent="0.25">
      <c r="B109" s="95"/>
      <c r="C109" s="96" t="s">
        <v>58</v>
      </c>
      <c r="D109" s="99" t="s">
        <v>181</v>
      </c>
      <c r="E109" s="115"/>
      <c r="F109" s="115"/>
      <c r="G109" s="115">
        <v>148</v>
      </c>
      <c r="H109" s="115">
        <v>8</v>
      </c>
      <c r="I109" s="115"/>
      <c r="J109" s="115"/>
      <c r="K109" s="115"/>
      <c r="L109" s="115"/>
      <c r="M109" s="115"/>
      <c r="N109" s="115"/>
      <c r="O109" s="115"/>
      <c r="P109" s="115"/>
      <c r="Q109" s="112">
        <v>156</v>
      </c>
    </row>
    <row r="110" spans="2:17" x14ac:dyDescent="0.25">
      <c r="B110" s="95"/>
      <c r="C110" s="96"/>
      <c r="D110" s="97" t="s">
        <v>182</v>
      </c>
      <c r="E110" s="98"/>
      <c r="F110" s="98"/>
      <c r="G110" s="98">
        <v>929740</v>
      </c>
      <c r="H110" s="98">
        <v>1884</v>
      </c>
      <c r="I110" s="98"/>
      <c r="J110" s="98"/>
      <c r="K110" s="98"/>
      <c r="L110" s="98"/>
      <c r="M110" s="98"/>
      <c r="N110" s="98"/>
      <c r="O110" s="98"/>
      <c r="P110" s="98"/>
      <c r="Q110" s="110">
        <v>931624</v>
      </c>
    </row>
    <row r="111" spans="2:17" x14ac:dyDescent="0.25">
      <c r="B111" s="95"/>
      <c r="C111" s="96" t="s">
        <v>286</v>
      </c>
      <c r="D111" s="99" t="s">
        <v>181</v>
      </c>
      <c r="E111" s="115"/>
      <c r="F111" s="115">
        <v>1</v>
      </c>
      <c r="G111" s="115">
        <v>106</v>
      </c>
      <c r="H111" s="115">
        <v>9</v>
      </c>
      <c r="I111" s="115"/>
      <c r="J111" s="115"/>
      <c r="K111" s="115"/>
      <c r="L111" s="115"/>
      <c r="M111" s="115"/>
      <c r="N111" s="115"/>
      <c r="O111" s="115"/>
      <c r="P111" s="115"/>
      <c r="Q111" s="112">
        <v>116</v>
      </c>
    </row>
    <row r="112" spans="2:17" x14ac:dyDescent="0.25">
      <c r="B112" s="95"/>
      <c r="C112" s="96"/>
      <c r="D112" s="97" t="s">
        <v>182</v>
      </c>
      <c r="E112" s="98"/>
      <c r="F112" s="98">
        <v>14478</v>
      </c>
      <c r="G112" s="98">
        <v>630074</v>
      </c>
      <c r="H112" s="98">
        <v>5072</v>
      </c>
      <c r="I112" s="98"/>
      <c r="J112" s="98"/>
      <c r="K112" s="98"/>
      <c r="L112" s="98"/>
      <c r="M112" s="98"/>
      <c r="N112" s="98"/>
      <c r="O112" s="98"/>
      <c r="P112" s="98"/>
      <c r="Q112" s="110">
        <v>649624</v>
      </c>
    </row>
    <row r="113" spans="2:17" x14ac:dyDescent="0.25">
      <c r="B113" s="95"/>
      <c r="C113" s="96" t="s">
        <v>60</v>
      </c>
      <c r="D113" s="99" t="s">
        <v>181</v>
      </c>
      <c r="E113" s="115"/>
      <c r="F113" s="115"/>
      <c r="G113" s="115">
        <v>74</v>
      </c>
      <c r="H113" s="115">
        <v>8</v>
      </c>
      <c r="I113" s="115"/>
      <c r="J113" s="115"/>
      <c r="K113" s="115"/>
      <c r="L113" s="115"/>
      <c r="M113" s="115"/>
      <c r="N113" s="115"/>
      <c r="O113" s="115"/>
      <c r="P113" s="115"/>
      <c r="Q113" s="112">
        <v>82</v>
      </c>
    </row>
    <row r="114" spans="2:17" x14ac:dyDescent="0.25">
      <c r="B114" s="95"/>
      <c r="C114" s="96"/>
      <c r="D114" s="97" t="s">
        <v>182</v>
      </c>
      <c r="E114" s="98"/>
      <c r="F114" s="98"/>
      <c r="G114" s="98">
        <v>349743</v>
      </c>
      <c r="H114" s="98">
        <v>2430</v>
      </c>
      <c r="I114" s="98"/>
      <c r="J114" s="98"/>
      <c r="K114" s="98"/>
      <c r="L114" s="98"/>
      <c r="M114" s="98"/>
      <c r="N114" s="98"/>
      <c r="O114" s="98"/>
      <c r="P114" s="98"/>
      <c r="Q114" s="110">
        <v>352173</v>
      </c>
    </row>
    <row r="115" spans="2:17" x14ac:dyDescent="0.25">
      <c r="B115" s="100" t="s">
        <v>203</v>
      </c>
      <c r="C115" s="101"/>
      <c r="D115" s="101"/>
      <c r="E115" s="116"/>
      <c r="F115" s="116">
        <v>2</v>
      </c>
      <c r="G115" s="116">
        <v>450</v>
      </c>
      <c r="H115" s="116">
        <v>29</v>
      </c>
      <c r="I115" s="116"/>
      <c r="J115" s="116"/>
      <c r="K115" s="116"/>
      <c r="L115" s="116"/>
      <c r="M115" s="116"/>
      <c r="N115" s="116"/>
      <c r="O115" s="116"/>
      <c r="P115" s="116"/>
      <c r="Q115" s="113">
        <v>481</v>
      </c>
    </row>
    <row r="116" spans="2:17" x14ac:dyDescent="0.25">
      <c r="B116" s="102" t="s">
        <v>204</v>
      </c>
      <c r="C116" s="103"/>
      <c r="D116" s="103"/>
      <c r="E116" s="104"/>
      <c r="F116" s="104">
        <v>21525</v>
      </c>
      <c r="G116" s="104">
        <v>2606035</v>
      </c>
      <c r="H116" s="104">
        <v>11402</v>
      </c>
      <c r="I116" s="104"/>
      <c r="J116" s="104"/>
      <c r="K116" s="104"/>
      <c r="L116" s="104"/>
      <c r="M116" s="104"/>
      <c r="N116" s="104"/>
      <c r="O116" s="104"/>
      <c r="P116" s="104"/>
      <c r="Q116" s="105">
        <v>2638962</v>
      </c>
    </row>
    <row r="117" spans="2:17" x14ac:dyDescent="0.25">
      <c r="B117" s="95" t="s">
        <v>62</v>
      </c>
      <c r="C117" s="96" t="s">
        <v>62</v>
      </c>
      <c r="D117" s="99" t="s">
        <v>181</v>
      </c>
      <c r="E117" s="115">
        <v>80</v>
      </c>
      <c r="F117" s="115">
        <v>88</v>
      </c>
      <c r="G117" s="115">
        <v>11</v>
      </c>
      <c r="H117" s="115">
        <v>2</v>
      </c>
      <c r="I117" s="115"/>
      <c r="J117" s="115">
        <v>7</v>
      </c>
      <c r="K117" s="115">
        <v>1</v>
      </c>
      <c r="L117" s="115">
        <v>23</v>
      </c>
      <c r="M117" s="115"/>
      <c r="N117" s="115">
        <v>3</v>
      </c>
      <c r="O117" s="115">
        <v>9</v>
      </c>
      <c r="P117" s="115"/>
      <c r="Q117" s="112">
        <v>224</v>
      </c>
    </row>
    <row r="118" spans="2:17" x14ac:dyDescent="0.25">
      <c r="B118" s="95"/>
      <c r="C118" s="96"/>
      <c r="D118" s="97" t="s">
        <v>182</v>
      </c>
      <c r="E118" s="98">
        <v>186118</v>
      </c>
      <c r="F118" s="98">
        <v>179945</v>
      </c>
      <c r="G118" s="98">
        <v>4835</v>
      </c>
      <c r="H118" s="98">
        <v>1313</v>
      </c>
      <c r="I118" s="98"/>
      <c r="J118" s="98">
        <v>8316</v>
      </c>
      <c r="K118" s="98">
        <v>107916</v>
      </c>
      <c r="L118" s="98">
        <v>10749</v>
      </c>
      <c r="M118" s="98"/>
      <c r="N118" s="98">
        <v>481</v>
      </c>
      <c r="O118" s="98">
        <v>2149</v>
      </c>
      <c r="P118" s="98"/>
      <c r="Q118" s="110">
        <v>501822</v>
      </c>
    </row>
    <row r="119" spans="2:17" x14ac:dyDescent="0.25">
      <c r="B119" s="100" t="s">
        <v>205</v>
      </c>
      <c r="C119" s="101"/>
      <c r="D119" s="101"/>
      <c r="E119" s="116">
        <v>80</v>
      </c>
      <c r="F119" s="116">
        <v>88</v>
      </c>
      <c r="G119" s="116">
        <v>11</v>
      </c>
      <c r="H119" s="116">
        <v>2</v>
      </c>
      <c r="I119" s="116"/>
      <c r="J119" s="116">
        <v>7</v>
      </c>
      <c r="K119" s="116">
        <v>1</v>
      </c>
      <c r="L119" s="116">
        <v>23</v>
      </c>
      <c r="M119" s="116"/>
      <c r="N119" s="116">
        <v>3</v>
      </c>
      <c r="O119" s="116">
        <v>9</v>
      </c>
      <c r="P119" s="116"/>
      <c r="Q119" s="113">
        <v>224</v>
      </c>
    </row>
    <row r="120" spans="2:17" x14ac:dyDescent="0.25">
      <c r="B120" s="102" t="s">
        <v>206</v>
      </c>
      <c r="C120" s="103"/>
      <c r="D120" s="103"/>
      <c r="E120" s="104">
        <v>186118</v>
      </c>
      <c r="F120" s="104">
        <v>179945</v>
      </c>
      <c r="G120" s="104">
        <v>4835</v>
      </c>
      <c r="H120" s="104">
        <v>1313</v>
      </c>
      <c r="I120" s="104"/>
      <c r="J120" s="104">
        <v>8316</v>
      </c>
      <c r="K120" s="104">
        <v>107916</v>
      </c>
      <c r="L120" s="104">
        <v>10749</v>
      </c>
      <c r="M120" s="104"/>
      <c r="N120" s="104">
        <v>481</v>
      </c>
      <c r="O120" s="104">
        <v>2149</v>
      </c>
      <c r="P120" s="104"/>
      <c r="Q120" s="105">
        <v>501822</v>
      </c>
    </row>
    <row r="121" spans="2:17" x14ac:dyDescent="0.25">
      <c r="B121" s="95" t="s">
        <v>64</v>
      </c>
      <c r="C121" s="96" t="s">
        <v>64</v>
      </c>
      <c r="D121" s="99" t="s">
        <v>181</v>
      </c>
      <c r="E121" s="115"/>
      <c r="F121" s="115"/>
      <c r="G121" s="115">
        <v>765</v>
      </c>
      <c r="H121" s="115">
        <v>17</v>
      </c>
      <c r="I121" s="115"/>
      <c r="J121" s="115"/>
      <c r="K121" s="115">
        <v>1</v>
      </c>
      <c r="L121" s="115">
        <v>28</v>
      </c>
      <c r="M121" s="115"/>
      <c r="N121" s="115"/>
      <c r="O121" s="115"/>
      <c r="P121" s="115"/>
      <c r="Q121" s="112">
        <v>811</v>
      </c>
    </row>
    <row r="122" spans="2:17" x14ac:dyDescent="0.25">
      <c r="B122" s="95"/>
      <c r="C122" s="96"/>
      <c r="D122" s="97" t="s">
        <v>182</v>
      </c>
      <c r="E122" s="98"/>
      <c r="F122" s="98"/>
      <c r="G122" s="98">
        <v>530154</v>
      </c>
      <c r="H122" s="98">
        <v>20281</v>
      </c>
      <c r="I122" s="98"/>
      <c r="J122" s="98"/>
      <c r="K122" s="98">
        <v>11276</v>
      </c>
      <c r="L122" s="98">
        <v>29330</v>
      </c>
      <c r="M122" s="98"/>
      <c r="N122" s="98"/>
      <c r="O122" s="98"/>
      <c r="P122" s="98"/>
      <c r="Q122" s="110">
        <v>591041</v>
      </c>
    </row>
    <row r="123" spans="2:17" x14ac:dyDescent="0.25">
      <c r="B123" s="100" t="s">
        <v>207</v>
      </c>
      <c r="C123" s="101"/>
      <c r="D123" s="101"/>
      <c r="E123" s="116"/>
      <c r="F123" s="116"/>
      <c r="G123" s="116">
        <v>765</v>
      </c>
      <c r="H123" s="116">
        <v>17</v>
      </c>
      <c r="I123" s="116"/>
      <c r="J123" s="116"/>
      <c r="K123" s="116">
        <v>1</v>
      </c>
      <c r="L123" s="116">
        <v>28</v>
      </c>
      <c r="M123" s="116"/>
      <c r="N123" s="116"/>
      <c r="O123" s="116"/>
      <c r="P123" s="116"/>
      <c r="Q123" s="113">
        <v>811</v>
      </c>
    </row>
    <row r="124" spans="2:17" x14ac:dyDescent="0.25">
      <c r="B124" s="102" t="s">
        <v>208</v>
      </c>
      <c r="C124" s="103"/>
      <c r="D124" s="103"/>
      <c r="E124" s="104"/>
      <c r="F124" s="104"/>
      <c r="G124" s="104">
        <v>530154</v>
      </c>
      <c r="H124" s="104">
        <v>20281</v>
      </c>
      <c r="I124" s="104"/>
      <c r="J124" s="104"/>
      <c r="K124" s="104">
        <v>11276</v>
      </c>
      <c r="L124" s="104">
        <v>29330</v>
      </c>
      <c r="M124" s="104"/>
      <c r="N124" s="104"/>
      <c r="O124" s="104"/>
      <c r="P124" s="104"/>
      <c r="Q124" s="105">
        <v>591041</v>
      </c>
    </row>
    <row r="125" spans="2:17" x14ac:dyDescent="0.25">
      <c r="B125" s="95" t="s">
        <v>66</v>
      </c>
      <c r="C125" s="96" t="s">
        <v>66</v>
      </c>
      <c r="D125" s="99" t="s">
        <v>181</v>
      </c>
      <c r="E125" s="115">
        <v>65</v>
      </c>
      <c r="F125" s="115"/>
      <c r="G125" s="115">
        <v>1065</v>
      </c>
      <c r="H125" s="115">
        <v>31</v>
      </c>
      <c r="I125" s="115"/>
      <c r="J125" s="115"/>
      <c r="K125" s="115"/>
      <c r="L125" s="115"/>
      <c r="M125" s="115">
        <v>9</v>
      </c>
      <c r="N125" s="115"/>
      <c r="O125" s="115"/>
      <c r="P125" s="115"/>
      <c r="Q125" s="112">
        <v>1170</v>
      </c>
    </row>
    <row r="126" spans="2:17" x14ac:dyDescent="0.25">
      <c r="B126" s="95"/>
      <c r="C126" s="96"/>
      <c r="D126" s="97" t="s">
        <v>182</v>
      </c>
      <c r="E126" s="98">
        <v>120244</v>
      </c>
      <c r="F126" s="98"/>
      <c r="G126" s="98">
        <v>559343</v>
      </c>
      <c r="H126" s="98">
        <v>26670</v>
      </c>
      <c r="I126" s="98"/>
      <c r="J126" s="98"/>
      <c r="K126" s="98"/>
      <c r="L126" s="98"/>
      <c r="M126" s="98">
        <v>3526</v>
      </c>
      <c r="N126" s="98"/>
      <c r="O126" s="98"/>
      <c r="P126" s="98"/>
      <c r="Q126" s="110">
        <v>709783</v>
      </c>
    </row>
    <row r="127" spans="2:17" x14ac:dyDescent="0.25">
      <c r="B127" s="100" t="s">
        <v>209</v>
      </c>
      <c r="C127" s="101"/>
      <c r="D127" s="101"/>
      <c r="E127" s="116">
        <v>65</v>
      </c>
      <c r="F127" s="116"/>
      <c r="G127" s="116">
        <v>1065</v>
      </c>
      <c r="H127" s="116">
        <v>31</v>
      </c>
      <c r="I127" s="116"/>
      <c r="J127" s="116"/>
      <c r="K127" s="116"/>
      <c r="L127" s="116"/>
      <c r="M127" s="116">
        <v>9</v>
      </c>
      <c r="N127" s="116"/>
      <c r="O127" s="116"/>
      <c r="P127" s="116"/>
      <c r="Q127" s="113">
        <v>1170</v>
      </c>
    </row>
    <row r="128" spans="2:17" x14ac:dyDescent="0.25">
      <c r="B128" s="102" t="s">
        <v>210</v>
      </c>
      <c r="C128" s="103"/>
      <c r="D128" s="103"/>
      <c r="E128" s="104">
        <v>120244</v>
      </c>
      <c r="F128" s="104"/>
      <c r="G128" s="104">
        <v>559343</v>
      </c>
      <c r="H128" s="104">
        <v>26670</v>
      </c>
      <c r="I128" s="104"/>
      <c r="J128" s="104"/>
      <c r="K128" s="104"/>
      <c r="L128" s="104"/>
      <c r="M128" s="104">
        <v>3526</v>
      </c>
      <c r="N128" s="104"/>
      <c r="O128" s="104"/>
      <c r="P128" s="104"/>
      <c r="Q128" s="105">
        <v>709783</v>
      </c>
    </row>
    <row r="129" spans="2:17" x14ac:dyDescent="0.25">
      <c r="B129" s="95" t="s">
        <v>68</v>
      </c>
      <c r="C129" s="96" t="s">
        <v>68</v>
      </c>
      <c r="D129" s="99" t="s">
        <v>181</v>
      </c>
      <c r="E129" s="115"/>
      <c r="F129" s="115">
        <v>210</v>
      </c>
      <c r="G129" s="115">
        <v>37</v>
      </c>
      <c r="H129" s="115">
        <v>1</v>
      </c>
      <c r="I129" s="115">
        <v>3</v>
      </c>
      <c r="J129" s="115"/>
      <c r="K129" s="115"/>
      <c r="L129" s="115"/>
      <c r="M129" s="115"/>
      <c r="N129" s="115"/>
      <c r="O129" s="115"/>
      <c r="P129" s="115"/>
      <c r="Q129" s="112">
        <v>251</v>
      </c>
    </row>
    <row r="130" spans="2:17" x14ac:dyDescent="0.25">
      <c r="B130" s="95"/>
      <c r="C130" s="96"/>
      <c r="D130" s="97" t="s">
        <v>182</v>
      </c>
      <c r="E130" s="98"/>
      <c r="F130" s="98">
        <v>922626</v>
      </c>
      <c r="G130" s="98">
        <v>29547</v>
      </c>
      <c r="H130" s="98">
        <v>2069</v>
      </c>
      <c r="I130" s="98">
        <v>6523</v>
      </c>
      <c r="J130" s="98"/>
      <c r="K130" s="98"/>
      <c r="L130" s="98"/>
      <c r="M130" s="98"/>
      <c r="N130" s="98"/>
      <c r="O130" s="98"/>
      <c r="P130" s="98"/>
      <c r="Q130" s="110">
        <v>960765</v>
      </c>
    </row>
    <row r="131" spans="2:17" x14ac:dyDescent="0.25">
      <c r="B131" s="100" t="s">
        <v>211</v>
      </c>
      <c r="C131" s="101"/>
      <c r="D131" s="101"/>
      <c r="E131" s="116"/>
      <c r="F131" s="116">
        <v>210</v>
      </c>
      <c r="G131" s="116">
        <v>37</v>
      </c>
      <c r="H131" s="116">
        <v>1</v>
      </c>
      <c r="I131" s="116">
        <v>3</v>
      </c>
      <c r="J131" s="116"/>
      <c r="K131" s="116"/>
      <c r="L131" s="116"/>
      <c r="M131" s="116"/>
      <c r="N131" s="116"/>
      <c r="O131" s="116"/>
      <c r="P131" s="116"/>
      <c r="Q131" s="113">
        <v>251</v>
      </c>
    </row>
    <row r="132" spans="2:17" x14ac:dyDescent="0.25">
      <c r="B132" s="102" t="s">
        <v>212</v>
      </c>
      <c r="C132" s="103"/>
      <c r="D132" s="103"/>
      <c r="E132" s="104"/>
      <c r="F132" s="104">
        <v>922626</v>
      </c>
      <c r="G132" s="104">
        <v>29547</v>
      </c>
      <c r="H132" s="104">
        <v>2069</v>
      </c>
      <c r="I132" s="104">
        <v>6523</v>
      </c>
      <c r="J132" s="104"/>
      <c r="K132" s="104"/>
      <c r="L132" s="104"/>
      <c r="M132" s="104"/>
      <c r="N132" s="104"/>
      <c r="O132" s="104"/>
      <c r="P132" s="104"/>
      <c r="Q132" s="105">
        <v>960765</v>
      </c>
    </row>
    <row r="133" spans="2:17" x14ac:dyDescent="0.25">
      <c r="B133" s="95" t="s">
        <v>70</v>
      </c>
      <c r="C133" s="96" t="s">
        <v>287</v>
      </c>
      <c r="D133" s="99" t="s">
        <v>181</v>
      </c>
      <c r="E133" s="115"/>
      <c r="F133" s="115"/>
      <c r="G133" s="115">
        <v>135</v>
      </c>
      <c r="H133" s="115"/>
      <c r="I133" s="115"/>
      <c r="J133" s="115">
        <v>1</v>
      </c>
      <c r="K133" s="115"/>
      <c r="L133" s="115"/>
      <c r="M133" s="115"/>
      <c r="N133" s="115"/>
      <c r="O133" s="115"/>
      <c r="P133" s="115"/>
      <c r="Q133" s="112">
        <v>136</v>
      </c>
    </row>
    <row r="134" spans="2:17" x14ac:dyDescent="0.25">
      <c r="B134" s="95"/>
      <c r="C134" s="96"/>
      <c r="D134" s="97" t="s">
        <v>182</v>
      </c>
      <c r="E134" s="98"/>
      <c r="F134" s="98"/>
      <c r="G134" s="98">
        <v>274924</v>
      </c>
      <c r="H134" s="98"/>
      <c r="I134" s="98"/>
      <c r="J134" s="98">
        <v>4815</v>
      </c>
      <c r="K134" s="98"/>
      <c r="L134" s="98"/>
      <c r="M134" s="98"/>
      <c r="N134" s="98"/>
      <c r="O134" s="98"/>
      <c r="P134" s="98"/>
      <c r="Q134" s="110">
        <v>279739</v>
      </c>
    </row>
    <row r="135" spans="2:17" x14ac:dyDescent="0.25">
      <c r="B135" s="95"/>
      <c r="C135" s="96" t="s">
        <v>288</v>
      </c>
      <c r="D135" s="99" t="s">
        <v>181</v>
      </c>
      <c r="E135" s="115"/>
      <c r="F135" s="115"/>
      <c r="G135" s="115">
        <v>2</v>
      </c>
      <c r="H135" s="115"/>
      <c r="I135" s="115"/>
      <c r="J135" s="115"/>
      <c r="K135" s="115"/>
      <c r="L135" s="115">
        <v>12</v>
      </c>
      <c r="M135" s="115"/>
      <c r="N135" s="115"/>
      <c r="O135" s="115"/>
      <c r="P135" s="115"/>
      <c r="Q135" s="112">
        <v>14</v>
      </c>
    </row>
    <row r="136" spans="2:17" x14ac:dyDescent="0.25">
      <c r="B136" s="95"/>
      <c r="C136" s="96"/>
      <c r="D136" s="97" t="s">
        <v>182</v>
      </c>
      <c r="E136" s="98"/>
      <c r="F136" s="98"/>
      <c r="G136" s="98">
        <v>3259</v>
      </c>
      <c r="H136" s="98"/>
      <c r="I136" s="98"/>
      <c r="J136" s="98"/>
      <c r="K136" s="98"/>
      <c r="L136" s="98">
        <v>170000</v>
      </c>
      <c r="M136" s="98"/>
      <c r="N136" s="98"/>
      <c r="O136" s="98"/>
      <c r="P136" s="98"/>
      <c r="Q136" s="110">
        <v>173259</v>
      </c>
    </row>
    <row r="137" spans="2:17" x14ac:dyDescent="0.25">
      <c r="B137" s="95"/>
      <c r="C137" s="96" t="s">
        <v>289</v>
      </c>
      <c r="D137" s="99" t="s">
        <v>181</v>
      </c>
      <c r="E137" s="115"/>
      <c r="F137" s="115"/>
      <c r="G137" s="115">
        <v>2</v>
      </c>
      <c r="H137" s="115"/>
      <c r="I137" s="115"/>
      <c r="J137" s="115">
        <v>1</v>
      </c>
      <c r="K137" s="115">
        <v>4</v>
      </c>
      <c r="L137" s="115">
        <v>8</v>
      </c>
      <c r="M137" s="115"/>
      <c r="N137" s="115"/>
      <c r="O137" s="115"/>
      <c r="P137" s="115"/>
      <c r="Q137" s="112">
        <v>15</v>
      </c>
    </row>
    <row r="138" spans="2:17" x14ac:dyDescent="0.25">
      <c r="B138" s="95"/>
      <c r="C138" s="96"/>
      <c r="D138" s="97" t="s">
        <v>182</v>
      </c>
      <c r="E138" s="98"/>
      <c r="F138" s="98"/>
      <c r="G138" s="98">
        <v>16600</v>
      </c>
      <c r="H138" s="98"/>
      <c r="I138" s="98"/>
      <c r="J138" s="98">
        <v>320</v>
      </c>
      <c r="K138" s="98">
        <v>5886</v>
      </c>
      <c r="L138" s="98">
        <v>58894</v>
      </c>
      <c r="M138" s="98"/>
      <c r="N138" s="98"/>
      <c r="O138" s="98"/>
      <c r="P138" s="98"/>
      <c r="Q138" s="110">
        <v>81700</v>
      </c>
    </row>
    <row r="139" spans="2:17" x14ac:dyDescent="0.25">
      <c r="B139" s="100" t="s">
        <v>213</v>
      </c>
      <c r="C139" s="101"/>
      <c r="D139" s="101"/>
      <c r="E139" s="116"/>
      <c r="F139" s="116"/>
      <c r="G139" s="116">
        <v>139</v>
      </c>
      <c r="H139" s="116"/>
      <c r="I139" s="116"/>
      <c r="J139" s="116">
        <v>2</v>
      </c>
      <c r="K139" s="116">
        <v>4</v>
      </c>
      <c r="L139" s="116">
        <v>20</v>
      </c>
      <c r="M139" s="116"/>
      <c r="N139" s="116"/>
      <c r="O139" s="116"/>
      <c r="P139" s="116"/>
      <c r="Q139" s="113">
        <v>165</v>
      </c>
    </row>
    <row r="140" spans="2:17" x14ac:dyDescent="0.25">
      <c r="B140" s="102" t="s">
        <v>214</v>
      </c>
      <c r="C140" s="103"/>
      <c r="D140" s="103"/>
      <c r="E140" s="104"/>
      <c r="F140" s="104"/>
      <c r="G140" s="104">
        <v>294783</v>
      </c>
      <c r="H140" s="104"/>
      <c r="I140" s="104"/>
      <c r="J140" s="104">
        <v>5135</v>
      </c>
      <c r="K140" s="104">
        <v>5886</v>
      </c>
      <c r="L140" s="104">
        <v>228894</v>
      </c>
      <c r="M140" s="104"/>
      <c r="N140" s="104"/>
      <c r="O140" s="104"/>
      <c r="P140" s="104"/>
      <c r="Q140" s="105">
        <v>534698</v>
      </c>
    </row>
    <row r="141" spans="2:17" x14ac:dyDescent="0.25">
      <c r="B141" s="108" t="s">
        <v>215</v>
      </c>
      <c r="C141" s="109"/>
      <c r="D141" s="109"/>
      <c r="E141" s="159">
        <f>E23+E31+E35+E39+E47+E53+E57+E77+E89+E99+E105+E115+E119+E123+E127+E131+E139</f>
        <v>2403</v>
      </c>
      <c r="F141" s="159">
        <f t="shared" ref="F141:Q141" si="0">F23+F31+F35+F39+F47+F53+F57+F77+F89+F99+F105+F115+F119+F123+F127+F131+F139</f>
        <v>691</v>
      </c>
      <c r="G141" s="159">
        <f t="shared" si="0"/>
        <v>26410</v>
      </c>
      <c r="H141" s="159">
        <f t="shared" si="0"/>
        <v>742</v>
      </c>
      <c r="I141" s="159">
        <f t="shared" si="0"/>
        <v>62</v>
      </c>
      <c r="J141" s="159">
        <f t="shared" si="0"/>
        <v>694</v>
      </c>
      <c r="K141" s="159">
        <f t="shared" si="0"/>
        <v>167</v>
      </c>
      <c r="L141" s="159">
        <f t="shared" si="0"/>
        <v>289</v>
      </c>
      <c r="M141" s="159">
        <f t="shared" si="0"/>
        <v>27</v>
      </c>
      <c r="N141" s="159">
        <f t="shared" si="0"/>
        <v>272</v>
      </c>
      <c r="O141" s="159">
        <f t="shared" si="0"/>
        <v>9</v>
      </c>
      <c r="P141" s="159">
        <f t="shared" si="0"/>
        <v>20</v>
      </c>
      <c r="Q141" s="160">
        <f t="shared" si="0"/>
        <v>31786</v>
      </c>
    </row>
    <row r="142" spans="2:17" ht="15.75" thickBot="1" x14ac:dyDescent="0.3">
      <c r="B142" s="106" t="s">
        <v>216</v>
      </c>
      <c r="C142" s="107"/>
      <c r="D142" s="107"/>
      <c r="E142" s="190">
        <f>E24+E32+E36+E40+E48+E54+E58+E78+E90+E100+E106+E116+E120+E124+E128+E132+E140</f>
        <v>6423767</v>
      </c>
      <c r="F142" s="190">
        <f t="shared" ref="F142:Q142" si="1">F24+F32+F36+F40+F48+F54+F58+F78+F90+F100+F106+F116+F120+F124+F128+F132+F140</f>
        <v>2530885</v>
      </c>
      <c r="G142" s="190">
        <f t="shared" si="1"/>
        <v>28064865</v>
      </c>
      <c r="H142" s="190">
        <f t="shared" si="1"/>
        <v>518410</v>
      </c>
      <c r="I142" s="190">
        <f t="shared" si="1"/>
        <v>769989.12</v>
      </c>
      <c r="J142" s="190">
        <f t="shared" si="1"/>
        <v>2103707</v>
      </c>
      <c r="K142" s="190">
        <f t="shared" si="1"/>
        <v>1699607.35</v>
      </c>
      <c r="L142" s="190">
        <f t="shared" si="1"/>
        <v>824101</v>
      </c>
      <c r="M142" s="190">
        <f t="shared" si="1"/>
        <v>37660</v>
      </c>
      <c r="N142" s="190">
        <f t="shared" si="1"/>
        <v>132193</v>
      </c>
      <c r="O142" s="190">
        <f t="shared" si="1"/>
        <v>2149</v>
      </c>
      <c r="P142" s="190">
        <f t="shared" si="1"/>
        <v>32200</v>
      </c>
      <c r="Q142" s="191">
        <f t="shared" si="1"/>
        <v>43139533.469999999</v>
      </c>
    </row>
  </sheetData>
  <mergeCells count="7">
    <mergeCell ref="B5:B6"/>
    <mergeCell ref="C5:C6"/>
    <mergeCell ref="D5:D6"/>
    <mergeCell ref="Q5:Q6"/>
    <mergeCell ref="E5:H5"/>
    <mergeCell ref="I5:L5"/>
    <mergeCell ref="M5:P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Q199"/>
  <sheetViews>
    <sheetView workbookViewId="0">
      <selection activeCell="P202" sqref="P202"/>
    </sheetView>
  </sheetViews>
  <sheetFormatPr baseColWidth="10" defaultRowHeight="15" x14ac:dyDescent="0.25"/>
  <cols>
    <col min="2" max="2" width="13.140625" customWidth="1"/>
    <col min="4" max="4" width="23.5703125" customWidth="1"/>
    <col min="6" max="6" width="13.42578125" customWidth="1"/>
    <col min="8" max="8" width="14.140625" customWidth="1"/>
  </cols>
  <sheetData>
    <row r="2" spans="2:17" ht="15.75" x14ac:dyDescent="0.3">
      <c r="D2" s="1" t="s">
        <v>297</v>
      </c>
    </row>
    <row r="3" spans="2:17" ht="15.75" thickBot="1" x14ac:dyDescent="0.3"/>
    <row r="4" spans="2:17" ht="62.25" customHeight="1" x14ac:dyDescent="0.25">
      <c r="B4" s="12" t="s">
        <v>0</v>
      </c>
      <c r="C4" s="13" t="s">
        <v>1</v>
      </c>
      <c r="D4" s="11" t="s">
        <v>108</v>
      </c>
      <c r="E4" s="11" t="s">
        <v>217</v>
      </c>
      <c r="F4" s="11" t="s">
        <v>218</v>
      </c>
      <c r="G4" s="11" t="s">
        <v>219</v>
      </c>
      <c r="H4" s="11" t="s">
        <v>220</v>
      </c>
      <c r="I4" s="11" t="s">
        <v>221</v>
      </c>
      <c r="J4" s="11" t="s">
        <v>222</v>
      </c>
      <c r="K4" s="11" t="s">
        <v>223</v>
      </c>
      <c r="L4" s="11" t="s">
        <v>224</v>
      </c>
      <c r="M4" s="11" t="s">
        <v>225</v>
      </c>
      <c r="N4" s="11" t="s">
        <v>226</v>
      </c>
      <c r="O4" s="11" t="s">
        <v>227</v>
      </c>
      <c r="P4" s="11" t="s">
        <v>228</v>
      </c>
      <c r="Q4" s="150" t="s">
        <v>336</v>
      </c>
    </row>
    <row r="5" spans="2:17" x14ac:dyDescent="0.25">
      <c r="B5" s="14" t="s">
        <v>2</v>
      </c>
      <c r="C5" s="15" t="s">
        <v>3</v>
      </c>
      <c r="D5" s="117" t="s">
        <v>235</v>
      </c>
      <c r="E5" s="118"/>
      <c r="F5" s="118"/>
      <c r="G5" s="118"/>
      <c r="H5" s="118"/>
      <c r="I5" s="118">
        <v>1</v>
      </c>
      <c r="J5" s="118"/>
      <c r="K5" s="118">
        <v>2</v>
      </c>
      <c r="L5" s="118"/>
      <c r="M5" s="118"/>
      <c r="N5" s="118"/>
      <c r="O5" s="118">
        <v>4</v>
      </c>
      <c r="P5" s="118"/>
      <c r="Q5" s="119">
        <v>7</v>
      </c>
    </row>
    <row r="6" spans="2:17" x14ac:dyDescent="0.25">
      <c r="B6" s="14"/>
      <c r="C6" s="15"/>
      <c r="D6" s="120" t="s">
        <v>236</v>
      </c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2:17" x14ac:dyDescent="0.25">
      <c r="B7" s="14"/>
      <c r="C7" s="15"/>
      <c r="D7" s="123" t="s">
        <v>237</v>
      </c>
      <c r="E7" s="124"/>
      <c r="F7" s="124"/>
      <c r="G7" s="124"/>
      <c r="H7" s="124"/>
      <c r="I7" s="124">
        <v>3.48</v>
      </c>
      <c r="J7" s="124"/>
      <c r="K7" s="124"/>
      <c r="L7" s="124"/>
      <c r="M7" s="124"/>
      <c r="N7" s="124"/>
      <c r="O7" s="124"/>
      <c r="P7" s="124"/>
      <c r="Q7" s="125">
        <v>3.48</v>
      </c>
    </row>
    <row r="8" spans="2:17" x14ac:dyDescent="0.25">
      <c r="B8" s="14"/>
      <c r="C8" s="15" t="s">
        <v>4</v>
      </c>
      <c r="D8" s="117" t="s">
        <v>235</v>
      </c>
      <c r="E8" s="118"/>
      <c r="F8" s="118"/>
      <c r="G8" s="118"/>
      <c r="H8" s="118"/>
      <c r="I8" s="118"/>
      <c r="J8" s="118"/>
      <c r="K8" s="118">
        <v>25</v>
      </c>
      <c r="L8" s="118">
        <v>10</v>
      </c>
      <c r="M8" s="118"/>
      <c r="N8" s="118"/>
      <c r="O8" s="118"/>
      <c r="P8" s="118"/>
      <c r="Q8" s="119">
        <v>35</v>
      </c>
    </row>
    <row r="9" spans="2:17" x14ac:dyDescent="0.25">
      <c r="B9" s="14"/>
      <c r="C9" s="15"/>
      <c r="D9" s="120" t="s">
        <v>236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</row>
    <row r="10" spans="2:17" x14ac:dyDescent="0.25">
      <c r="B10" s="14"/>
      <c r="C10" s="15"/>
      <c r="D10" s="123" t="s">
        <v>237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5"/>
    </row>
    <row r="11" spans="2:17" x14ac:dyDescent="0.25">
      <c r="B11" s="14"/>
      <c r="C11" s="15" t="s">
        <v>5</v>
      </c>
      <c r="D11" s="117" t="s">
        <v>235</v>
      </c>
      <c r="E11" s="118"/>
      <c r="F11" s="118"/>
      <c r="G11" s="118"/>
      <c r="H11" s="118"/>
      <c r="I11" s="118"/>
      <c r="J11" s="118"/>
      <c r="K11" s="118">
        <v>11</v>
      </c>
      <c r="L11" s="118">
        <v>11</v>
      </c>
      <c r="M11" s="118"/>
      <c r="N11" s="118"/>
      <c r="O11" s="118"/>
      <c r="P11" s="118"/>
      <c r="Q11" s="119">
        <v>22</v>
      </c>
    </row>
    <row r="12" spans="2:17" x14ac:dyDescent="0.25">
      <c r="B12" s="14"/>
      <c r="C12" s="15"/>
      <c r="D12" s="120" t="s">
        <v>236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2"/>
    </row>
    <row r="13" spans="2:17" x14ac:dyDescent="0.25">
      <c r="B13" s="14"/>
      <c r="C13" s="15"/>
      <c r="D13" s="123" t="s">
        <v>237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5"/>
    </row>
    <row r="14" spans="2:17" x14ac:dyDescent="0.25">
      <c r="B14" s="14"/>
      <c r="C14" s="15" t="s">
        <v>6</v>
      </c>
      <c r="D14" s="117" t="s">
        <v>235</v>
      </c>
      <c r="E14" s="118"/>
      <c r="F14" s="118"/>
      <c r="G14" s="118"/>
      <c r="H14" s="118"/>
      <c r="I14" s="118">
        <v>11</v>
      </c>
      <c r="J14" s="118">
        <v>5</v>
      </c>
      <c r="K14" s="118">
        <v>17</v>
      </c>
      <c r="L14" s="118">
        <v>1</v>
      </c>
      <c r="M14" s="118"/>
      <c r="N14" s="118"/>
      <c r="O14" s="118">
        <v>23</v>
      </c>
      <c r="P14" s="118"/>
      <c r="Q14" s="119">
        <v>57</v>
      </c>
    </row>
    <row r="15" spans="2:17" x14ac:dyDescent="0.25">
      <c r="B15" s="14"/>
      <c r="C15" s="15"/>
      <c r="D15" s="120" t="s">
        <v>236</v>
      </c>
      <c r="E15" s="121"/>
      <c r="F15" s="121"/>
      <c r="G15" s="121"/>
      <c r="H15" s="121"/>
      <c r="I15" s="121">
        <v>284.72000000000003</v>
      </c>
      <c r="J15" s="121"/>
      <c r="K15" s="121"/>
      <c r="L15" s="121"/>
      <c r="M15" s="121"/>
      <c r="N15" s="121"/>
      <c r="O15" s="121"/>
      <c r="P15" s="121"/>
      <c r="Q15" s="122">
        <v>284.72000000000003</v>
      </c>
    </row>
    <row r="16" spans="2:17" x14ac:dyDescent="0.25">
      <c r="B16" s="14"/>
      <c r="C16" s="15"/>
      <c r="D16" s="123" t="s">
        <v>237</v>
      </c>
      <c r="E16" s="124"/>
      <c r="F16" s="124"/>
      <c r="G16" s="124"/>
      <c r="H16" s="124"/>
      <c r="I16" s="124">
        <v>45.76</v>
      </c>
      <c r="J16" s="124"/>
      <c r="K16" s="124"/>
      <c r="L16" s="124"/>
      <c r="M16" s="124"/>
      <c r="N16" s="124"/>
      <c r="O16" s="124"/>
      <c r="P16" s="124"/>
      <c r="Q16" s="125">
        <v>45.76</v>
      </c>
    </row>
    <row r="17" spans="2:17" x14ac:dyDescent="0.25">
      <c r="B17" s="14"/>
      <c r="C17" s="15" t="s">
        <v>7</v>
      </c>
      <c r="D17" s="117" t="s">
        <v>235</v>
      </c>
      <c r="E17" s="118"/>
      <c r="F17" s="118"/>
      <c r="G17" s="118"/>
      <c r="H17" s="118"/>
      <c r="I17" s="118"/>
      <c r="J17" s="118"/>
      <c r="K17" s="118">
        <v>9</v>
      </c>
      <c r="L17" s="118">
        <v>24</v>
      </c>
      <c r="M17" s="118"/>
      <c r="N17" s="118"/>
      <c r="O17" s="118"/>
      <c r="P17" s="118"/>
      <c r="Q17" s="119">
        <v>33</v>
      </c>
    </row>
    <row r="18" spans="2:17" x14ac:dyDescent="0.25">
      <c r="B18" s="14"/>
      <c r="C18" s="15"/>
      <c r="D18" s="120" t="s">
        <v>236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2">
        <v>0</v>
      </c>
    </row>
    <row r="19" spans="2:17" x14ac:dyDescent="0.25">
      <c r="B19" s="14"/>
      <c r="C19" s="15"/>
      <c r="D19" s="123" t="s">
        <v>237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5">
        <v>0</v>
      </c>
    </row>
    <row r="20" spans="2:17" x14ac:dyDescent="0.25">
      <c r="B20" s="14"/>
      <c r="C20" s="15" t="s">
        <v>8</v>
      </c>
      <c r="D20" s="117" t="s">
        <v>235</v>
      </c>
      <c r="E20" s="118"/>
      <c r="F20" s="118"/>
      <c r="G20" s="118"/>
      <c r="H20" s="118"/>
      <c r="I20" s="118">
        <v>23</v>
      </c>
      <c r="J20" s="118"/>
      <c r="K20" s="118">
        <v>27</v>
      </c>
      <c r="L20" s="118">
        <v>15</v>
      </c>
      <c r="M20" s="118"/>
      <c r="N20" s="118"/>
      <c r="O20" s="118">
        <v>3</v>
      </c>
      <c r="P20" s="118"/>
      <c r="Q20" s="119">
        <v>68</v>
      </c>
    </row>
    <row r="21" spans="2:17" x14ac:dyDescent="0.25">
      <c r="B21" s="14"/>
      <c r="C21" s="15"/>
      <c r="D21" s="120" t="s">
        <v>236</v>
      </c>
      <c r="E21" s="121"/>
      <c r="F21" s="121"/>
      <c r="G21" s="121"/>
      <c r="H21" s="121"/>
      <c r="I21" s="121">
        <v>289.11</v>
      </c>
      <c r="J21" s="121"/>
      <c r="K21" s="121"/>
      <c r="L21" s="121"/>
      <c r="M21" s="121"/>
      <c r="N21" s="121"/>
      <c r="O21" s="121"/>
      <c r="P21" s="121"/>
      <c r="Q21" s="122">
        <v>289.11</v>
      </c>
    </row>
    <row r="22" spans="2:17" x14ac:dyDescent="0.25">
      <c r="B22" s="14"/>
      <c r="C22" s="15"/>
      <c r="D22" s="123" t="s">
        <v>237</v>
      </c>
      <c r="E22" s="124"/>
      <c r="F22" s="124"/>
      <c r="G22" s="124"/>
      <c r="H22" s="124"/>
      <c r="I22" s="124">
        <v>123.52</v>
      </c>
      <c r="J22" s="124"/>
      <c r="K22" s="124"/>
      <c r="L22" s="124"/>
      <c r="M22" s="124"/>
      <c r="N22" s="124"/>
      <c r="O22" s="124"/>
      <c r="P22" s="124"/>
      <c r="Q22" s="125">
        <v>123.52</v>
      </c>
    </row>
    <row r="23" spans="2:17" x14ac:dyDescent="0.25">
      <c r="B23" s="14"/>
      <c r="C23" s="15" t="s">
        <v>9</v>
      </c>
      <c r="D23" s="117" t="s">
        <v>235</v>
      </c>
      <c r="E23" s="118"/>
      <c r="F23" s="118"/>
      <c r="G23" s="118"/>
      <c r="H23" s="118"/>
      <c r="I23" s="118">
        <v>1</v>
      </c>
      <c r="J23" s="118"/>
      <c r="K23" s="118">
        <v>19</v>
      </c>
      <c r="L23" s="118">
        <v>7</v>
      </c>
      <c r="M23" s="118"/>
      <c r="N23" s="118"/>
      <c r="O23" s="118"/>
      <c r="P23" s="118"/>
      <c r="Q23" s="119">
        <v>27</v>
      </c>
    </row>
    <row r="24" spans="2:17" x14ac:dyDescent="0.25">
      <c r="B24" s="14"/>
      <c r="C24" s="15"/>
      <c r="D24" s="120" t="s">
        <v>236</v>
      </c>
      <c r="E24" s="121"/>
      <c r="F24" s="121"/>
      <c r="G24" s="121"/>
      <c r="H24" s="121"/>
      <c r="I24" s="121">
        <v>0</v>
      </c>
      <c r="J24" s="121"/>
      <c r="K24" s="121"/>
      <c r="L24" s="121"/>
      <c r="M24" s="121"/>
      <c r="N24" s="121"/>
      <c r="O24" s="121"/>
      <c r="P24" s="121"/>
      <c r="Q24" s="122"/>
    </row>
    <row r="25" spans="2:17" x14ac:dyDescent="0.25">
      <c r="B25" s="14"/>
      <c r="C25" s="15"/>
      <c r="D25" s="123" t="s">
        <v>237</v>
      </c>
      <c r="E25" s="124"/>
      <c r="F25" s="124"/>
      <c r="G25" s="124"/>
      <c r="H25" s="124"/>
      <c r="I25" s="124">
        <v>7.28</v>
      </c>
      <c r="J25" s="124"/>
      <c r="K25" s="124"/>
      <c r="L25" s="124"/>
      <c r="M25" s="124"/>
      <c r="N25" s="124"/>
      <c r="O25" s="124"/>
      <c r="P25" s="124"/>
      <c r="Q25" s="125">
        <v>7.28</v>
      </c>
    </row>
    <row r="26" spans="2:17" x14ac:dyDescent="0.25">
      <c r="B26" s="14"/>
      <c r="C26" s="15" t="s">
        <v>10</v>
      </c>
      <c r="D26" s="117" t="s">
        <v>235</v>
      </c>
      <c r="E26" s="118"/>
      <c r="F26" s="118"/>
      <c r="G26" s="118"/>
      <c r="H26" s="118"/>
      <c r="I26" s="118"/>
      <c r="J26" s="118">
        <v>5</v>
      </c>
      <c r="K26" s="118">
        <v>15</v>
      </c>
      <c r="L26" s="118">
        <v>11</v>
      </c>
      <c r="M26" s="118"/>
      <c r="N26" s="118"/>
      <c r="O26" s="118"/>
      <c r="P26" s="118"/>
      <c r="Q26" s="119">
        <v>31</v>
      </c>
    </row>
    <row r="27" spans="2:17" x14ac:dyDescent="0.25">
      <c r="B27" s="14"/>
      <c r="C27" s="15"/>
      <c r="D27" s="120" t="s">
        <v>236</v>
      </c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2"/>
    </row>
    <row r="28" spans="2:17" x14ac:dyDescent="0.25">
      <c r="B28" s="14"/>
      <c r="C28" s="15"/>
      <c r="D28" s="123" t="s">
        <v>237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</row>
    <row r="29" spans="2:17" x14ac:dyDescent="0.25">
      <c r="B29" s="126" t="s">
        <v>230</v>
      </c>
      <c r="C29" s="127"/>
      <c r="D29" s="127"/>
      <c r="E29" s="128"/>
      <c r="F29" s="128"/>
      <c r="G29" s="128"/>
      <c r="H29" s="128"/>
      <c r="I29" s="128">
        <v>36</v>
      </c>
      <c r="J29" s="128">
        <v>10</v>
      </c>
      <c r="K29" s="128">
        <v>125</v>
      </c>
      <c r="L29" s="128">
        <v>79</v>
      </c>
      <c r="M29" s="128"/>
      <c r="N29" s="128"/>
      <c r="O29" s="128">
        <v>30</v>
      </c>
      <c r="P29" s="128"/>
      <c r="Q29" s="129">
        <v>280</v>
      </c>
    </row>
    <row r="30" spans="2:17" x14ac:dyDescent="0.25">
      <c r="B30" s="130" t="s">
        <v>231</v>
      </c>
      <c r="C30" s="131"/>
      <c r="D30" s="131"/>
      <c r="E30" s="132"/>
      <c r="F30" s="132"/>
      <c r="G30" s="132"/>
      <c r="H30" s="132"/>
      <c r="I30" s="132">
        <v>573.83000000000004</v>
      </c>
      <c r="J30" s="132"/>
      <c r="K30" s="132"/>
      <c r="L30" s="132"/>
      <c r="M30" s="132"/>
      <c r="N30" s="132"/>
      <c r="O30" s="132"/>
      <c r="P30" s="132"/>
      <c r="Q30" s="133">
        <v>573.83000000000004</v>
      </c>
    </row>
    <row r="31" spans="2:17" x14ac:dyDescent="0.25">
      <c r="B31" s="134" t="s">
        <v>270</v>
      </c>
      <c r="C31" s="135"/>
      <c r="D31" s="135"/>
      <c r="E31" s="136"/>
      <c r="F31" s="136"/>
      <c r="G31" s="136"/>
      <c r="H31" s="136"/>
      <c r="I31" s="136">
        <v>180.04</v>
      </c>
      <c r="J31" s="136"/>
      <c r="K31" s="136"/>
      <c r="L31" s="136"/>
      <c r="M31" s="136"/>
      <c r="N31" s="136"/>
      <c r="O31" s="136"/>
      <c r="P31" s="136"/>
      <c r="Q31" s="137">
        <v>180.04</v>
      </c>
    </row>
    <row r="32" spans="2:17" x14ac:dyDescent="0.25">
      <c r="B32" s="14" t="s">
        <v>12</v>
      </c>
      <c r="C32" s="15" t="s">
        <v>13</v>
      </c>
      <c r="D32" s="117" t="s">
        <v>235</v>
      </c>
      <c r="E32" s="118"/>
      <c r="F32" s="118">
        <v>19</v>
      </c>
      <c r="G32" s="118">
        <v>19</v>
      </c>
      <c r="H32" s="118"/>
      <c r="I32" s="118"/>
      <c r="J32" s="118">
        <v>21</v>
      </c>
      <c r="K32" s="118"/>
      <c r="L32" s="118"/>
      <c r="M32" s="118"/>
      <c r="N32" s="118"/>
      <c r="O32" s="118"/>
      <c r="P32" s="118">
        <v>44</v>
      </c>
      <c r="Q32" s="119">
        <v>103</v>
      </c>
    </row>
    <row r="33" spans="2:17" x14ac:dyDescent="0.25">
      <c r="B33" s="14"/>
      <c r="C33" s="15"/>
      <c r="D33" s="120" t="s">
        <v>236</v>
      </c>
      <c r="E33" s="121">
        <v>350.5</v>
      </c>
      <c r="F33" s="121">
        <v>1535.8</v>
      </c>
      <c r="G33" s="121">
        <v>6049</v>
      </c>
      <c r="H33" s="121"/>
      <c r="I33" s="121"/>
      <c r="J33" s="121">
        <v>22.7</v>
      </c>
      <c r="K33" s="121"/>
      <c r="L33" s="121"/>
      <c r="M33" s="121"/>
      <c r="N33" s="121">
        <v>180.6</v>
      </c>
      <c r="O33" s="121"/>
      <c r="P33" s="121">
        <v>1354.9</v>
      </c>
      <c r="Q33" s="122">
        <v>9493.5</v>
      </c>
    </row>
    <row r="34" spans="2:17" x14ac:dyDescent="0.25">
      <c r="B34" s="14"/>
      <c r="C34" s="15"/>
      <c r="D34" s="123" t="s">
        <v>237</v>
      </c>
      <c r="E34" s="124">
        <v>875.9</v>
      </c>
      <c r="F34" s="124">
        <v>251.8</v>
      </c>
      <c r="G34" s="124">
        <v>284.39999999999998</v>
      </c>
      <c r="H34" s="124"/>
      <c r="I34" s="124"/>
      <c r="J34" s="124">
        <v>184.5</v>
      </c>
      <c r="K34" s="124"/>
      <c r="L34" s="124"/>
      <c r="M34" s="124"/>
      <c r="N34" s="124">
        <v>1149</v>
      </c>
      <c r="O34" s="124"/>
      <c r="P34" s="124">
        <v>412</v>
      </c>
      <c r="Q34" s="125">
        <v>3157.6</v>
      </c>
    </row>
    <row r="35" spans="2:17" x14ac:dyDescent="0.25">
      <c r="B35" s="14"/>
      <c r="C35" s="15" t="s">
        <v>14</v>
      </c>
      <c r="D35" s="117" t="s">
        <v>235</v>
      </c>
      <c r="E35" s="118"/>
      <c r="F35" s="118">
        <v>9</v>
      </c>
      <c r="G35" s="118">
        <v>4</v>
      </c>
      <c r="H35" s="118"/>
      <c r="I35" s="118"/>
      <c r="J35" s="118">
        <v>9</v>
      </c>
      <c r="K35" s="118"/>
      <c r="L35" s="118"/>
      <c r="M35" s="118"/>
      <c r="N35" s="118"/>
      <c r="O35" s="118"/>
      <c r="P35" s="118">
        <v>31</v>
      </c>
      <c r="Q35" s="119">
        <v>53</v>
      </c>
    </row>
    <row r="36" spans="2:17" x14ac:dyDescent="0.25">
      <c r="B36" s="14"/>
      <c r="C36" s="15"/>
      <c r="D36" s="120" t="s">
        <v>236</v>
      </c>
      <c r="E36" s="121">
        <v>252.9</v>
      </c>
      <c r="F36" s="121">
        <v>925.2</v>
      </c>
      <c r="G36" s="121">
        <v>339.1</v>
      </c>
      <c r="H36" s="121"/>
      <c r="I36" s="121"/>
      <c r="J36" s="121"/>
      <c r="K36" s="121"/>
      <c r="L36" s="121"/>
      <c r="M36" s="121"/>
      <c r="N36" s="121">
        <v>97</v>
      </c>
      <c r="O36" s="121"/>
      <c r="P36" s="121">
        <v>147.6</v>
      </c>
      <c r="Q36" s="122">
        <v>1761.8000000000002</v>
      </c>
    </row>
    <row r="37" spans="2:17" x14ac:dyDescent="0.25">
      <c r="B37" s="14"/>
      <c r="C37" s="15"/>
      <c r="D37" s="123" t="s">
        <v>237</v>
      </c>
      <c r="E37" s="124">
        <v>485.6</v>
      </c>
      <c r="F37" s="124">
        <v>107.5</v>
      </c>
      <c r="G37" s="124">
        <v>39.6</v>
      </c>
      <c r="H37" s="124"/>
      <c r="I37" s="124"/>
      <c r="J37" s="124">
        <v>61</v>
      </c>
      <c r="K37" s="124"/>
      <c r="L37" s="124"/>
      <c r="M37" s="124"/>
      <c r="N37" s="124">
        <v>1111.3</v>
      </c>
      <c r="O37" s="124"/>
      <c r="P37" s="124">
        <v>448.7</v>
      </c>
      <c r="Q37" s="125">
        <v>2253.6999999999998</v>
      </c>
    </row>
    <row r="38" spans="2:17" x14ac:dyDescent="0.25">
      <c r="B38" s="14"/>
      <c r="C38" s="15" t="s">
        <v>15</v>
      </c>
      <c r="D38" s="117" t="s">
        <v>235</v>
      </c>
      <c r="E38" s="118"/>
      <c r="F38" s="118">
        <v>5</v>
      </c>
      <c r="G38" s="118">
        <v>25</v>
      </c>
      <c r="H38" s="118"/>
      <c r="I38" s="118"/>
      <c r="J38" s="118">
        <v>1</v>
      </c>
      <c r="K38" s="118"/>
      <c r="L38" s="118"/>
      <c r="M38" s="118"/>
      <c r="N38" s="118"/>
      <c r="O38" s="118"/>
      <c r="P38" s="118">
        <v>19</v>
      </c>
      <c r="Q38" s="119">
        <v>50</v>
      </c>
    </row>
    <row r="39" spans="2:17" x14ac:dyDescent="0.25">
      <c r="B39" s="14"/>
      <c r="C39" s="15"/>
      <c r="D39" s="120" t="s">
        <v>236</v>
      </c>
      <c r="E39" s="121">
        <v>349</v>
      </c>
      <c r="F39" s="121">
        <v>8555.2999999999993</v>
      </c>
      <c r="G39" s="121">
        <v>3234.6</v>
      </c>
      <c r="H39" s="121"/>
      <c r="I39" s="121"/>
      <c r="J39" s="121"/>
      <c r="K39" s="121"/>
      <c r="L39" s="121"/>
      <c r="M39" s="121"/>
      <c r="N39" s="121"/>
      <c r="O39" s="121"/>
      <c r="P39" s="121">
        <v>719.3</v>
      </c>
      <c r="Q39" s="122">
        <v>12858.199999999999</v>
      </c>
    </row>
    <row r="40" spans="2:17" x14ac:dyDescent="0.25">
      <c r="B40" s="14"/>
      <c r="C40" s="15"/>
      <c r="D40" s="123" t="s">
        <v>237</v>
      </c>
      <c r="E40" s="124">
        <v>1582.9</v>
      </c>
      <c r="F40" s="124">
        <v>534.29999999999995</v>
      </c>
      <c r="G40" s="124">
        <v>236.1</v>
      </c>
      <c r="H40" s="124"/>
      <c r="I40" s="124"/>
      <c r="J40" s="124">
        <v>0.8</v>
      </c>
      <c r="K40" s="124"/>
      <c r="L40" s="124"/>
      <c r="M40" s="124"/>
      <c r="N40" s="124">
        <v>335.1</v>
      </c>
      <c r="O40" s="124"/>
      <c r="P40" s="124">
        <v>111.9</v>
      </c>
      <c r="Q40" s="125">
        <v>2801.1</v>
      </c>
    </row>
    <row r="41" spans="2:17" x14ac:dyDescent="0.25">
      <c r="B41" s="126" t="s">
        <v>232</v>
      </c>
      <c r="C41" s="127"/>
      <c r="D41" s="127"/>
      <c r="E41" s="128"/>
      <c r="F41" s="128">
        <v>33</v>
      </c>
      <c r="G41" s="128">
        <v>48</v>
      </c>
      <c r="H41" s="128"/>
      <c r="I41" s="128"/>
      <c r="J41" s="128">
        <v>31</v>
      </c>
      <c r="K41" s="128"/>
      <c r="L41" s="128"/>
      <c r="M41" s="128"/>
      <c r="N41" s="128"/>
      <c r="O41" s="128"/>
      <c r="P41" s="128">
        <v>94</v>
      </c>
      <c r="Q41" s="129">
        <v>206</v>
      </c>
    </row>
    <row r="42" spans="2:17" x14ac:dyDescent="0.25">
      <c r="B42" s="130" t="s">
        <v>233</v>
      </c>
      <c r="C42" s="131"/>
      <c r="D42" s="131"/>
      <c r="E42" s="132">
        <v>952.4</v>
      </c>
      <c r="F42" s="132">
        <v>11016.3</v>
      </c>
      <c r="G42" s="132">
        <v>9622.7000000000007</v>
      </c>
      <c r="H42" s="132"/>
      <c r="I42" s="132"/>
      <c r="J42" s="132">
        <v>22.7</v>
      </c>
      <c r="K42" s="132"/>
      <c r="L42" s="132"/>
      <c r="M42" s="132"/>
      <c r="N42" s="132">
        <v>277.60000000000002</v>
      </c>
      <c r="O42" s="132"/>
      <c r="P42" s="132">
        <v>2221.8000000000002</v>
      </c>
      <c r="Q42" s="133">
        <v>24113.5</v>
      </c>
    </row>
    <row r="43" spans="2:17" x14ac:dyDescent="0.25">
      <c r="B43" s="134" t="s">
        <v>234</v>
      </c>
      <c r="C43" s="135"/>
      <c r="D43" s="135"/>
      <c r="E43" s="136">
        <v>2944.4</v>
      </c>
      <c r="F43" s="136">
        <v>893.59999999999991</v>
      </c>
      <c r="G43" s="136">
        <v>560.1</v>
      </c>
      <c r="H43" s="136"/>
      <c r="I43" s="136"/>
      <c r="J43" s="136">
        <v>246.3</v>
      </c>
      <c r="K43" s="136"/>
      <c r="L43" s="136"/>
      <c r="M43" s="136"/>
      <c r="N43" s="136">
        <v>2595.4</v>
      </c>
      <c r="O43" s="136"/>
      <c r="P43" s="136">
        <v>972.6</v>
      </c>
      <c r="Q43" s="137">
        <v>8212.4</v>
      </c>
    </row>
    <row r="44" spans="2:17" x14ac:dyDescent="0.25">
      <c r="B44" s="181" t="s">
        <v>298</v>
      </c>
      <c r="C44" s="20" t="s">
        <v>298</v>
      </c>
      <c r="D44" s="117" t="s">
        <v>235</v>
      </c>
      <c r="E44" s="118">
        <v>37</v>
      </c>
      <c r="F44" s="118"/>
      <c r="G44" s="118"/>
      <c r="H44" s="118">
        <v>100</v>
      </c>
      <c r="I44" s="118">
        <v>39</v>
      </c>
      <c r="J44" s="118"/>
      <c r="K44" s="118">
        <v>17</v>
      </c>
      <c r="L44" s="118"/>
      <c r="M44" s="118"/>
      <c r="N44" s="118">
        <v>53</v>
      </c>
      <c r="O44" s="118"/>
      <c r="P44" s="118">
        <v>121</v>
      </c>
      <c r="Q44" s="119">
        <v>367</v>
      </c>
    </row>
    <row r="45" spans="2:17" x14ac:dyDescent="0.25">
      <c r="B45" s="14"/>
      <c r="C45" s="15"/>
      <c r="D45" s="120" t="s">
        <v>236</v>
      </c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2"/>
    </row>
    <row r="46" spans="2:17" x14ac:dyDescent="0.25">
      <c r="B46" s="14"/>
      <c r="C46" s="15"/>
      <c r="D46" s="123" t="s">
        <v>237</v>
      </c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</row>
    <row r="47" spans="2:17" x14ac:dyDescent="0.25">
      <c r="B47" s="126" t="s">
        <v>341</v>
      </c>
      <c r="C47" s="127"/>
      <c r="D47" s="127"/>
      <c r="E47" s="128">
        <v>37</v>
      </c>
      <c r="F47" s="128"/>
      <c r="G47" s="128"/>
      <c r="H47" s="128">
        <v>100</v>
      </c>
      <c r="I47" s="128">
        <v>39</v>
      </c>
      <c r="J47" s="128"/>
      <c r="K47" s="128">
        <v>17</v>
      </c>
      <c r="L47" s="128"/>
      <c r="M47" s="128"/>
      <c r="N47" s="128">
        <v>53</v>
      </c>
      <c r="O47" s="128"/>
      <c r="P47" s="128">
        <v>121</v>
      </c>
      <c r="Q47" s="129">
        <v>367</v>
      </c>
    </row>
    <row r="48" spans="2:17" x14ac:dyDescent="0.25">
      <c r="B48" s="130" t="s">
        <v>342</v>
      </c>
      <c r="C48" s="131"/>
      <c r="D48" s="131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3"/>
    </row>
    <row r="49" spans="2:17" x14ac:dyDescent="0.25">
      <c r="B49" s="134" t="s">
        <v>343</v>
      </c>
      <c r="C49" s="135"/>
      <c r="D49" s="13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7"/>
    </row>
    <row r="50" spans="2:17" x14ac:dyDescent="0.25">
      <c r="B50" s="14" t="s">
        <v>17</v>
      </c>
      <c r="C50" s="15" t="s">
        <v>17</v>
      </c>
      <c r="D50" s="117" t="s">
        <v>235</v>
      </c>
      <c r="E50" s="118">
        <v>1</v>
      </c>
      <c r="F50" s="118"/>
      <c r="G50" s="118"/>
      <c r="H50" s="118"/>
      <c r="I50" s="118"/>
      <c r="J50" s="118"/>
      <c r="K50" s="118"/>
      <c r="L50" s="118"/>
      <c r="M50" s="118"/>
      <c r="N50" s="118">
        <v>2</v>
      </c>
      <c r="O50" s="118"/>
      <c r="P50" s="118"/>
      <c r="Q50" s="119">
        <v>3</v>
      </c>
    </row>
    <row r="51" spans="2:17" x14ac:dyDescent="0.25">
      <c r="B51" s="14"/>
      <c r="C51" s="15"/>
      <c r="D51" s="120" t="s">
        <v>236</v>
      </c>
      <c r="E51" s="121">
        <v>40</v>
      </c>
      <c r="F51" s="121"/>
      <c r="G51" s="121"/>
      <c r="H51" s="121"/>
      <c r="I51" s="121"/>
      <c r="J51" s="121"/>
      <c r="K51" s="121"/>
      <c r="L51" s="121"/>
      <c r="M51" s="121"/>
      <c r="N51" s="121">
        <v>110</v>
      </c>
      <c r="O51" s="121"/>
      <c r="P51" s="121"/>
      <c r="Q51" s="122">
        <v>150</v>
      </c>
    </row>
    <row r="52" spans="2:17" x14ac:dyDescent="0.25">
      <c r="B52" s="14"/>
      <c r="C52" s="15"/>
      <c r="D52" s="123" t="s">
        <v>237</v>
      </c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5"/>
    </row>
    <row r="53" spans="2:17" x14ac:dyDescent="0.25">
      <c r="B53" s="126" t="s">
        <v>271</v>
      </c>
      <c r="C53" s="127"/>
      <c r="D53" s="127"/>
      <c r="E53" s="128">
        <v>1</v>
      </c>
      <c r="F53" s="128"/>
      <c r="G53" s="128"/>
      <c r="H53" s="128"/>
      <c r="I53" s="128"/>
      <c r="J53" s="128"/>
      <c r="K53" s="128"/>
      <c r="L53" s="128"/>
      <c r="M53" s="128"/>
      <c r="N53" s="128">
        <v>2</v>
      </c>
      <c r="O53" s="128"/>
      <c r="P53" s="128"/>
      <c r="Q53" s="129">
        <v>3</v>
      </c>
    </row>
    <row r="54" spans="2:17" x14ac:dyDescent="0.25">
      <c r="B54" s="130" t="s">
        <v>272</v>
      </c>
      <c r="C54" s="131"/>
      <c r="D54" s="131"/>
      <c r="E54" s="132">
        <v>40</v>
      </c>
      <c r="F54" s="132"/>
      <c r="G54" s="132"/>
      <c r="H54" s="132"/>
      <c r="I54" s="132"/>
      <c r="J54" s="132"/>
      <c r="K54" s="132"/>
      <c r="L54" s="132"/>
      <c r="M54" s="132"/>
      <c r="N54" s="132">
        <v>110</v>
      </c>
      <c r="O54" s="132"/>
      <c r="P54" s="132"/>
      <c r="Q54" s="133">
        <v>150</v>
      </c>
    </row>
    <row r="55" spans="2:17" x14ac:dyDescent="0.25">
      <c r="B55" s="134" t="s">
        <v>273</v>
      </c>
      <c r="C55" s="135"/>
      <c r="D55" s="135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</row>
    <row r="56" spans="2:17" x14ac:dyDescent="0.25">
      <c r="B56" s="14" t="s">
        <v>19</v>
      </c>
      <c r="C56" s="15" t="s">
        <v>20</v>
      </c>
      <c r="D56" s="117" t="s">
        <v>235</v>
      </c>
      <c r="E56" s="118"/>
      <c r="F56" s="118">
        <v>1</v>
      </c>
      <c r="G56" s="118"/>
      <c r="H56" s="118"/>
      <c r="I56" s="118"/>
      <c r="J56" s="118"/>
      <c r="K56" s="118"/>
      <c r="L56" s="118">
        <v>1</v>
      </c>
      <c r="M56" s="118"/>
      <c r="N56" s="118"/>
      <c r="O56" s="118"/>
      <c r="P56" s="118">
        <v>2</v>
      </c>
      <c r="Q56" s="119">
        <v>4</v>
      </c>
    </row>
    <row r="57" spans="2:17" x14ac:dyDescent="0.25">
      <c r="B57" s="14"/>
      <c r="C57" s="15"/>
      <c r="D57" s="120" t="s">
        <v>236</v>
      </c>
      <c r="E57" s="121"/>
      <c r="F57" s="121"/>
      <c r="G57" s="121"/>
      <c r="H57" s="121"/>
      <c r="I57" s="121"/>
      <c r="J57" s="121"/>
      <c r="K57" s="121"/>
      <c r="L57" s="121">
        <v>52</v>
      </c>
      <c r="M57" s="121"/>
      <c r="N57" s="121"/>
      <c r="O57" s="121"/>
      <c r="P57" s="121"/>
      <c r="Q57" s="122">
        <v>52</v>
      </c>
    </row>
    <row r="58" spans="2:17" x14ac:dyDescent="0.25">
      <c r="B58" s="14"/>
      <c r="C58" s="15"/>
      <c r="D58" s="123" t="s">
        <v>237</v>
      </c>
      <c r="E58" s="124"/>
      <c r="F58" s="124">
        <v>14</v>
      </c>
      <c r="G58" s="124"/>
      <c r="H58" s="124"/>
      <c r="I58" s="124"/>
      <c r="J58" s="124"/>
      <c r="K58" s="124"/>
      <c r="L58" s="124"/>
      <c r="M58" s="124"/>
      <c r="N58" s="124"/>
      <c r="O58" s="124"/>
      <c r="P58" s="124">
        <v>16</v>
      </c>
      <c r="Q58" s="125">
        <v>30</v>
      </c>
    </row>
    <row r="59" spans="2:17" x14ac:dyDescent="0.25">
      <c r="B59" s="14"/>
      <c r="C59" s="15" t="s">
        <v>21</v>
      </c>
      <c r="D59" s="117" t="s">
        <v>235</v>
      </c>
      <c r="E59" s="118">
        <v>10</v>
      </c>
      <c r="F59" s="118">
        <v>4</v>
      </c>
      <c r="G59" s="118"/>
      <c r="H59" s="118"/>
      <c r="I59" s="118"/>
      <c r="J59" s="118"/>
      <c r="K59" s="118"/>
      <c r="L59" s="118">
        <v>1</v>
      </c>
      <c r="M59" s="118"/>
      <c r="N59" s="118"/>
      <c r="O59" s="118"/>
      <c r="P59" s="118">
        <v>15</v>
      </c>
      <c r="Q59" s="119">
        <v>30</v>
      </c>
    </row>
    <row r="60" spans="2:17" x14ac:dyDescent="0.25">
      <c r="B60" s="14"/>
      <c r="C60" s="15"/>
      <c r="D60" s="120" t="s">
        <v>236</v>
      </c>
      <c r="E60" s="121"/>
      <c r="F60" s="121"/>
      <c r="G60" s="121"/>
      <c r="H60" s="121"/>
      <c r="I60" s="121"/>
      <c r="J60" s="121"/>
      <c r="K60" s="121"/>
      <c r="L60" s="121">
        <v>31</v>
      </c>
      <c r="M60" s="121"/>
      <c r="N60" s="121"/>
      <c r="O60" s="121"/>
      <c r="P60" s="121">
        <v>0</v>
      </c>
      <c r="Q60" s="122">
        <v>31</v>
      </c>
    </row>
    <row r="61" spans="2:17" x14ac:dyDescent="0.25">
      <c r="B61" s="14"/>
      <c r="C61" s="15"/>
      <c r="D61" s="123" t="s">
        <v>237</v>
      </c>
      <c r="E61" s="124">
        <v>194</v>
      </c>
      <c r="F61" s="124">
        <v>39</v>
      </c>
      <c r="G61" s="124"/>
      <c r="H61" s="124"/>
      <c r="I61" s="124"/>
      <c r="J61" s="124"/>
      <c r="K61" s="124"/>
      <c r="L61" s="124"/>
      <c r="M61" s="124"/>
      <c r="N61" s="124"/>
      <c r="O61" s="124"/>
      <c r="P61" s="124">
        <v>117</v>
      </c>
      <c r="Q61" s="125">
        <v>350</v>
      </c>
    </row>
    <row r="62" spans="2:17" x14ac:dyDescent="0.25">
      <c r="B62" s="14"/>
      <c r="C62" s="15" t="s">
        <v>22</v>
      </c>
      <c r="D62" s="117" t="s">
        <v>235</v>
      </c>
      <c r="E62" s="118">
        <v>21</v>
      </c>
      <c r="F62" s="118">
        <v>19</v>
      </c>
      <c r="G62" s="118"/>
      <c r="H62" s="118"/>
      <c r="I62" s="118"/>
      <c r="J62" s="118"/>
      <c r="K62" s="118"/>
      <c r="L62" s="118">
        <v>4</v>
      </c>
      <c r="M62" s="118"/>
      <c r="N62" s="118"/>
      <c r="O62" s="118"/>
      <c r="P62" s="118">
        <v>6</v>
      </c>
      <c r="Q62" s="119">
        <v>50</v>
      </c>
    </row>
    <row r="63" spans="2:17" x14ac:dyDescent="0.25">
      <c r="B63" s="14"/>
      <c r="C63" s="15"/>
      <c r="D63" s="120" t="s">
        <v>236</v>
      </c>
      <c r="E63" s="121"/>
      <c r="F63" s="121"/>
      <c r="G63" s="121"/>
      <c r="H63" s="121"/>
      <c r="I63" s="121"/>
      <c r="J63" s="121"/>
      <c r="K63" s="121"/>
      <c r="L63" s="121">
        <v>510</v>
      </c>
      <c r="M63" s="121"/>
      <c r="N63" s="121"/>
      <c r="O63" s="121"/>
      <c r="P63" s="121"/>
      <c r="Q63" s="122">
        <v>510</v>
      </c>
    </row>
    <row r="64" spans="2:17" x14ac:dyDescent="0.25">
      <c r="B64" s="14"/>
      <c r="C64" s="15"/>
      <c r="D64" s="123" t="s">
        <v>237</v>
      </c>
      <c r="E64" s="124">
        <v>443</v>
      </c>
      <c r="F64" s="124">
        <v>184</v>
      </c>
      <c r="G64" s="124"/>
      <c r="H64" s="124"/>
      <c r="I64" s="124"/>
      <c r="J64" s="124"/>
      <c r="K64" s="124"/>
      <c r="L64" s="124"/>
      <c r="M64" s="124"/>
      <c r="N64" s="124"/>
      <c r="O64" s="124"/>
      <c r="P64" s="124">
        <v>37</v>
      </c>
      <c r="Q64" s="125">
        <v>664</v>
      </c>
    </row>
    <row r="65" spans="2:17" x14ac:dyDescent="0.25">
      <c r="B65" s="126" t="s">
        <v>267</v>
      </c>
      <c r="C65" s="127"/>
      <c r="D65" s="127"/>
      <c r="E65" s="128">
        <v>31</v>
      </c>
      <c r="F65" s="128">
        <v>24</v>
      </c>
      <c r="G65" s="128"/>
      <c r="H65" s="128"/>
      <c r="I65" s="128"/>
      <c r="J65" s="128"/>
      <c r="K65" s="128"/>
      <c r="L65" s="128">
        <v>6</v>
      </c>
      <c r="M65" s="128"/>
      <c r="N65" s="128"/>
      <c r="O65" s="128"/>
      <c r="P65" s="128">
        <v>23</v>
      </c>
      <c r="Q65" s="129">
        <v>84</v>
      </c>
    </row>
    <row r="66" spans="2:17" x14ac:dyDescent="0.25">
      <c r="B66" s="130" t="s">
        <v>268</v>
      </c>
      <c r="C66" s="131"/>
      <c r="D66" s="131"/>
      <c r="E66" s="132"/>
      <c r="F66" s="132"/>
      <c r="G66" s="132"/>
      <c r="H66" s="132"/>
      <c r="I66" s="132"/>
      <c r="J66" s="132"/>
      <c r="K66" s="132"/>
      <c r="L66" s="132">
        <v>593</v>
      </c>
      <c r="M66" s="132"/>
      <c r="N66" s="132"/>
      <c r="O66" s="132"/>
      <c r="P66" s="132"/>
      <c r="Q66" s="133">
        <v>593</v>
      </c>
    </row>
    <row r="67" spans="2:17" x14ac:dyDescent="0.25">
      <c r="B67" s="134" t="s">
        <v>269</v>
      </c>
      <c r="C67" s="135"/>
      <c r="D67" s="135"/>
      <c r="E67" s="136">
        <v>637</v>
      </c>
      <c r="F67" s="136">
        <v>237</v>
      </c>
      <c r="G67" s="136"/>
      <c r="H67" s="136"/>
      <c r="I67" s="136"/>
      <c r="J67" s="136"/>
      <c r="K67" s="136"/>
      <c r="L67" s="136"/>
      <c r="M67" s="136"/>
      <c r="N67" s="136"/>
      <c r="O67" s="136"/>
      <c r="P67" s="136">
        <v>170</v>
      </c>
      <c r="Q67" s="137">
        <v>1044</v>
      </c>
    </row>
    <row r="68" spans="2:17" x14ac:dyDescent="0.25">
      <c r="B68" s="14" t="s">
        <v>26</v>
      </c>
      <c r="C68" s="15" t="s">
        <v>26</v>
      </c>
      <c r="D68" s="117" t="s">
        <v>235</v>
      </c>
      <c r="E68" s="118"/>
      <c r="F68" s="118">
        <v>1</v>
      </c>
      <c r="G68" s="118"/>
      <c r="H68" s="118">
        <v>29</v>
      </c>
      <c r="I68" s="118">
        <v>23</v>
      </c>
      <c r="J68" s="118"/>
      <c r="K68" s="118"/>
      <c r="L68" s="118"/>
      <c r="M68" s="118"/>
      <c r="N68" s="118">
        <v>18</v>
      </c>
      <c r="O68" s="118"/>
      <c r="P68" s="118">
        <v>923</v>
      </c>
      <c r="Q68" s="119">
        <v>994</v>
      </c>
    </row>
    <row r="69" spans="2:17" x14ac:dyDescent="0.25">
      <c r="B69" s="14"/>
      <c r="C69" s="15"/>
      <c r="D69" s="120" t="s">
        <v>236</v>
      </c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>
        <v>23.77</v>
      </c>
      <c r="Q69" s="122">
        <v>23.77</v>
      </c>
    </row>
    <row r="70" spans="2:17" x14ac:dyDescent="0.25">
      <c r="B70" s="14"/>
      <c r="C70" s="15"/>
      <c r="D70" s="123" t="s">
        <v>237</v>
      </c>
      <c r="E70" s="124"/>
      <c r="F70" s="124">
        <v>2.75</v>
      </c>
      <c r="G70" s="124"/>
      <c r="H70" s="124">
        <v>30.43</v>
      </c>
      <c r="I70" s="124">
        <v>149.88999999999999</v>
      </c>
      <c r="J70" s="124"/>
      <c r="K70" s="124"/>
      <c r="L70" s="124"/>
      <c r="M70" s="124"/>
      <c r="N70" s="124">
        <v>40.28</v>
      </c>
      <c r="O70" s="124"/>
      <c r="P70" s="124">
        <v>1427.94</v>
      </c>
      <c r="Q70" s="125">
        <v>1651.29</v>
      </c>
    </row>
    <row r="71" spans="2:17" x14ac:dyDescent="0.25">
      <c r="B71" s="126" t="s">
        <v>265</v>
      </c>
      <c r="C71" s="127"/>
      <c r="D71" s="127"/>
      <c r="E71" s="128"/>
      <c r="F71" s="128">
        <v>1</v>
      </c>
      <c r="G71" s="128"/>
      <c r="H71" s="128">
        <v>29</v>
      </c>
      <c r="I71" s="128">
        <v>23</v>
      </c>
      <c r="J71" s="128"/>
      <c r="K71" s="128"/>
      <c r="L71" s="128"/>
      <c r="M71" s="128"/>
      <c r="N71" s="128">
        <v>18</v>
      </c>
      <c r="O71" s="128"/>
      <c r="P71" s="128">
        <v>923</v>
      </c>
      <c r="Q71" s="129">
        <v>994</v>
      </c>
    </row>
    <row r="72" spans="2:17" x14ac:dyDescent="0.25">
      <c r="B72" s="130" t="s">
        <v>266</v>
      </c>
      <c r="C72" s="131"/>
      <c r="D72" s="131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>
        <v>23.77</v>
      </c>
      <c r="Q72" s="133">
        <v>23.77</v>
      </c>
    </row>
    <row r="73" spans="2:17" x14ac:dyDescent="0.25">
      <c r="B73" s="134" t="s">
        <v>274</v>
      </c>
      <c r="C73" s="135"/>
      <c r="D73" s="135"/>
      <c r="E73" s="136"/>
      <c r="F73" s="136">
        <v>2.75</v>
      </c>
      <c r="G73" s="136"/>
      <c r="H73" s="136">
        <v>30.43</v>
      </c>
      <c r="I73" s="136">
        <v>149.88999999999999</v>
      </c>
      <c r="J73" s="136"/>
      <c r="K73" s="136"/>
      <c r="L73" s="136"/>
      <c r="M73" s="136"/>
      <c r="N73" s="136">
        <v>40.28</v>
      </c>
      <c r="O73" s="136"/>
      <c r="P73" s="136">
        <v>1427.94</v>
      </c>
      <c r="Q73" s="137">
        <v>1651.29</v>
      </c>
    </row>
    <row r="74" spans="2:17" x14ac:dyDescent="0.25">
      <c r="B74" s="14" t="s">
        <v>28</v>
      </c>
      <c r="C74" s="15" t="s">
        <v>29</v>
      </c>
      <c r="D74" s="117" t="s">
        <v>235</v>
      </c>
      <c r="E74" s="118"/>
      <c r="F74" s="118">
        <v>5</v>
      </c>
      <c r="G74" s="118"/>
      <c r="H74" s="118"/>
      <c r="I74" s="118">
        <v>19</v>
      </c>
      <c r="J74" s="118">
        <v>14</v>
      </c>
      <c r="K74" s="118"/>
      <c r="L74" s="118"/>
      <c r="M74" s="118"/>
      <c r="N74" s="118"/>
      <c r="O74" s="118"/>
      <c r="P74" s="118"/>
      <c r="Q74" s="119">
        <v>38</v>
      </c>
    </row>
    <row r="75" spans="2:17" x14ac:dyDescent="0.25">
      <c r="B75" s="14"/>
      <c r="C75" s="15"/>
      <c r="D75" s="120" t="s">
        <v>236</v>
      </c>
      <c r="E75" s="121"/>
      <c r="F75" s="121">
        <v>2</v>
      </c>
      <c r="G75" s="121"/>
      <c r="H75" s="121"/>
      <c r="I75" s="121">
        <v>13</v>
      </c>
      <c r="J75" s="121">
        <v>121</v>
      </c>
      <c r="K75" s="121"/>
      <c r="L75" s="121"/>
      <c r="M75" s="121"/>
      <c r="N75" s="121"/>
      <c r="O75" s="121"/>
      <c r="P75" s="121"/>
      <c r="Q75" s="122">
        <v>136</v>
      </c>
    </row>
    <row r="76" spans="2:17" x14ac:dyDescent="0.25">
      <c r="B76" s="14"/>
      <c r="C76" s="15"/>
      <c r="D76" s="123" t="s">
        <v>237</v>
      </c>
      <c r="E76" s="124"/>
      <c r="F76" s="124">
        <v>12.8</v>
      </c>
      <c r="G76" s="124"/>
      <c r="H76" s="124"/>
      <c r="I76" s="124">
        <v>92.1</v>
      </c>
      <c r="J76" s="124">
        <v>44.08</v>
      </c>
      <c r="K76" s="124"/>
      <c r="L76" s="124"/>
      <c r="M76" s="124"/>
      <c r="N76" s="124"/>
      <c r="O76" s="124"/>
      <c r="P76" s="124"/>
      <c r="Q76" s="125">
        <v>148.97999999999999</v>
      </c>
    </row>
    <row r="77" spans="2:17" x14ac:dyDescent="0.25">
      <c r="B77" s="14"/>
      <c r="C77" s="15" t="s">
        <v>30</v>
      </c>
      <c r="D77" s="117" t="s">
        <v>235</v>
      </c>
      <c r="E77" s="118"/>
      <c r="F77" s="118">
        <v>3</v>
      </c>
      <c r="G77" s="118"/>
      <c r="H77" s="118"/>
      <c r="I77" s="118">
        <v>31</v>
      </c>
      <c r="J77" s="118">
        <v>26</v>
      </c>
      <c r="K77" s="118"/>
      <c r="L77" s="118"/>
      <c r="M77" s="118"/>
      <c r="N77" s="118"/>
      <c r="O77" s="118"/>
      <c r="P77" s="118"/>
      <c r="Q77" s="119">
        <v>60</v>
      </c>
    </row>
    <row r="78" spans="2:17" x14ac:dyDescent="0.25">
      <c r="B78" s="14"/>
      <c r="C78" s="15"/>
      <c r="D78" s="120" t="s">
        <v>236</v>
      </c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2"/>
    </row>
    <row r="79" spans="2:17" x14ac:dyDescent="0.25">
      <c r="B79" s="14"/>
      <c r="C79" s="15"/>
      <c r="D79" s="123" t="s">
        <v>237</v>
      </c>
      <c r="E79" s="124"/>
      <c r="F79" s="124">
        <v>20.9</v>
      </c>
      <c r="G79" s="124"/>
      <c r="H79" s="124"/>
      <c r="I79" s="124">
        <v>190</v>
      </c>
      <c r="J79" s="124">
        <v>147.4</v>
      </c>
      <c r="K79" s="124"/>
      <c r="L79" s="124"/>
      <c r="M79" s="124"/>
      <c r="N79" s="124"/>
      <c r="O79" s="124"/>
      <c r="P79" s="124"/>
      <c r="Q79" s="125">
        <v>358.3</v>
      </c>
    </row>
    <row r="80" spans="2:17" x14ac:dyDescent="0.25">
      <c r="B80" s="14"/>
      <c r="C80" s="15" t="s">
        <v>31</v>
      </c>
      <c r="D80" s="117" t="s">
        <v>235</v>
      </c>
      <c r="E80" s="118"/>
      <c r="F80" s="118">
        <v>4</v>
      </c>
      <c r="G80" s="118"/>
      <c r="H80" s="118"/>
      <c r="I80" s="118">
        <v>31</v>
      </c>
      <c r="J80" s="118">
        <v>27</v>
      </c>
      <c r="K80" s="118"/>
      <c r="L80" s="118"/>
      <c r="M80" s="118"/>
      <c r="N80" s="118"/>
      <c r="O80" s="118"/>
      <c r="P80" s="118"/>
      <c r="Q80" s="119">
        <v>62</v>
      </c>
    </row>
    <row r="81" spans="2:17" x14ac:dyDescent="0.25">
      <c r="B81" s="14"/>
      <c r="C81" s="15"/>
      <c r="D81" s="120" t="s">
        <v>236</v>
      </c>
      <c r="E81" s="121"/>
      <c r="F81" s="121">
        <v>12</v>
      </c>
      <c r="G81" s="121"/>
      <c r="H81" s="121"/>
      <c r="I81" s="121"/>
      <c r="J81" s="121">
        <v>5073</v>
      </c>
      <c r="K81" s="121"/>
      <c r="L81" s="121"/>
      <c r="M81" s="121"/>
      <c r="N81" s="121"/>
      <c r="O81" s="121"/>
      <c r="P81" s="121"/>
      <c r="Q81" s="122">
        <v>5085</v>
      </c>
    </row>
    <row r="82" spans="2:17" x14ac:dyDescent="0.25">
      <c r="B82" s="14"/>
      <c r="C82" s="15"/>
      <c r="D82" s="123" t="s">
        <v>237</v>
      </c>
      <c r="E82" s="124"/>
      <c r="F82" s="124"/>
      <c r="G82" s="124"/>
      <c r="H82" s="124"/>
      <c r="I82" s="124">
        <v>184</v>
      </c>
      <c r="J82" s="124">
        <v>0</v>
      </c>
      <c r="K82" s="124"/>
      <c r="L82" s="124"/>
      <c r="M82" s="124"/>
      <c r="N82" s="124"/>
      <c r="O82" s="124"/>
      <c r="P82" s="124"/>
      <c r="Q82" s="125">
        <v>184</v>
      </c>
    </row>
    <row r="83" spans="2:17" x14ac:dyDescent="0.25">
      <c r="B83" s="14"/>
      <c r="C83" s="15" t="s">
        <v>32</v>
      </c>
      <c r="D83" s="117" t="s">
        <v>235</v>
      </c>
      <c r="E83" s="118"/>
      <c r="F83" s="118">
        <v>1</v>
      </c>
      <c r="G83" s="118"/>
      <c r="H83" s="118"/>
      <c r="I83" s="118">
        <v>14</v>
      </c>
      <c r="J83" s="118">
        <v>16</v>
      </c>
      <c r="K83" s="118"/>
      <c r="L83" s="118"/>
      <c r="M83" s="118"/>
      <c r="N83" s="118"/>
      <c r="O83" s="118"/>
      <c r="P83" s="118"/>
      <c r="Q83" s="119">
        <v>31</v>
      </c>
    </row>
    <row r="84" spans="2:17" x14ac:dyDescent="0.25">
      <c r="B84" s="14"/>
      <c r="C84" s="15"/>
      <c r="D84" s="120" t="s">
        <v>236</v>
      </c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2"/>
    </row>
    <row r="85" spans="2:17" x14ac:dyDescent="0.25">
      <c r="B85" s="14"/>
      <c r="C85" s="15"/>
      <c r="D85" s="123" t="s">
        <v>237</v>
      </c>
      <c r="E85" s="124"/>
      <c r="F85" s="124">
        <v>4.5</v>
      </c>
      <c r="G85" s="124"/>
      <c r="H85" s="124"/>
      <c r="I85" s="124">
        <v>71.2</v>
      </c>
      <c r="J85" s="124">
        <v>121.3</v>
      </c>
      <c r="K85" s="124"/>
      <c r="L85" s="124"/>
      <c r="M85" s="124"/>
      <c r="N85" s="124"/>
      <c r="O85" s="124"/>
      <c r="P85" s="124"/>
      <c r="Q85" s="125">
        <v>197</v>
      </c>
    </row>
    <row r="86" spans="2:17" x14ac:dyDescent="0.25">
      <c r="B86" s="14"/>
      <c r="C86" s="15" t="s">
        <v>33</v>
      </c>
      <c r="D86" s="117" t="s">
        <v>235</v>
      </c>
      <c r="E86" s="118"/>
      <c r="F86" s="118">
        <v>2</v>
      </c>
      <c r="G86" s="118"/>
      <c r="H86" s="118"/>
      <c r="I86" s="118">
        <v>6</v>
      </c>
      <c r="J86" s="118">
        <v>3</v>
      </c>
      <c r="K86" s="118"/>
      <c r="L86" s="118"/>
      <c r="M86" s="118"/>
      <c r="N86" s="118"/>
      <c r="O86" s="118"/>
      <c r="P86" s="118"/>
      <c r="Q86" s="119">
        <v>11</v>
      </c>
    </row>
    <row r="87" spans="2:17" x14ac:dyDescent="0.25">
      <c r="B87" s="14"/>
      <c r="C87" s="15"/>
      <c r="D87" s="120" t="s">
        <v>236</v>
      </c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2"/>
    </row>
    <row r="88" spans="2:17" x14ac:dyDescent="0.25">
      <c r="B88" s="14"/>
      <c r="C88" s="15"/>
      <c r="D88" s="123" t="s">
        <v>237</v>
      </c>
      <c r="E88" s="124"/>
      <c r="F88" s="124">
        <v>6.6</v>
      </c>
      <c r="G88" s="124"/>
      <c r="H88" s="124"/>
      <c r="I88" s="124">
        <v>24</v>
      </c>
      <c r="J88" s="124">
        <v>18.5</v>
      </c>
      <c r="K88" s="124"/>
      <c r="L88" s="124"/>
      <c r="M88" s="124"/>
      <c r="N88" s="124"/>
      <c r="O88" s="124"/>
      <c r="P88" s="124"/>
      <c r="Q88" s="125">
        <v>49.1</v>
      </c>
    </row>
    <row r="89" spans="2:17" x14ac:dyDescent="0.25">
      <c r="B89" s="14"/>
      <c r="C89" s="15" t="s">
        <v>34</v>
      </c>
      <c r="D89" s="117" t="s">
        <v>235</v>
      </c>
      <c r="E89" s="118"/>
      <c r="F89" s="118">
        <v>1</v>
      </c>
      <c r="G89" s="118"/>
      <c r="H89" s="118"/>
      <c r="I89" s="118">
        <v>12</v>
      </c>
      <c r="J89" s="118">
        <v>5</v>
      </c>
      <c r="K89" s="118"/>
      <c r="L89" s="118"/>
      <c r="M89" s="118"/>
      <c r="N89" s="118"/>
      <c r="O89" s="118"/>
      <c r="P89" s="118"/>
      <c r="Q89" s="119">
        <v>18</v>
      </c>
    </row>
    <row r="90" spans="2:17" x14ac:dyDescent="0.25">
      <c r="B90" s="14"/>
      <c r="C90" s="15"/>
      <c r="D90" s="120" t="s">
        <v>236</v>
      </c>
      <c r="E90" s="121"/>
      <c r="F90" s="121"/>
      <c r="G90" s="121"/>
      <c r="H90" s="121"/>
      <c r="I90" s="121">
        <v>42</v>
      </c>
      <c r="J90" s="121">
        <v>44</v>
      </c>
      <c r="K90" s="121"/>
      <c r="L90" s="121"/>
      <c r="M90" s="121"/>
      <c r="N90" s="121"/>
      <c r="O90" s="121"/>
      <c r="P90" s="121"/>
      <c r="Q90" s="122">
        <v>86</v>
      </c>
    </row>
    <row r="91" spans="2:17" x14ac:dyDescent="0.25">
      <c r="B91" s="14"/>
      <c r="C91" s="15"/>
      <c r="D91" s="123" t="s">
        <v>237</v>
      </c>
      <c r="E91" s="124"/>
      <c r="F91" s="124">
        <v>3.2</v>
      </c>
      <c r="G91" s="124"/>
      <c r="H91" s="124"/>
      <c r="I91" s="124">
        <v>51</v>
      </c>
      <c r="J91" s="124">
        <v>21.8</v>
      </c>
      <c r="K91" s="124"/>
      <c r="L91" s="124"/>
      <c r="M91" s="124"/>
      <c r="N91" s="124"/>
      <c r="O91" s="124"/>
      <c r="P91" s="124"/>
      <c r="Q91" s="125">
        <v>76</v>
      </c>
    </row>
    <row r="92" spans="2:17" x14ac:dyDescent="0.25">
      <c r="B92" s="14"/>
      <c r="C92" s="15" t="s">
        <v>35</v>
      </c>
      <c r="D92" s="117" t="s">
        <v>235</v>
      </c>
      <c r="E92" s="118"/>
      <c r="F92" s="118">
        <v>3</v>
      </c>
      <c r="G92" s="118"/>
      <c r="H92" s="118"/>
      <c r="I92" s="118">
        <v>8</v>
      </c>
      <c r="J92" s="118">
        <v>16</v>
      </c>
      <c r="K92" s="118"/>
      <c r="L92" s="118"/>
      <c r="M92" s="118"/>
      <c r="N92" s="118"/>
      <c r="O92" s="118"/>
      <c r="P92" s="118"/>
      <c r="Q92" s="119">
        <v>27</v>
      </c>
    </row>
    <row r="93" spans="2:17" x14ac:dyDescent="0.25">
      <c r="B93" s="14"/>
      <c r="C93" s="15"/>
      <c r="D93" s="120" t="s">
        <v>236</v>
      </c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2"/>
    </row>
    <row r="94" spans="2:17" x14ac:dyDescent="0.25">
      <c r="B94" s="14"/>
      <c r="C94" s="15"/>
      <c r="D94" s="123" t="s">
        <v>237</v>
      </c>
      <c r="E94" s="124"/>
      <c r="F94" s="124">
        <v>9</v>
      </c>
      <c r="G94" s="124"/>
      <c r="H94" s="124"/>
      <c r="I94" s="124">
        <v>36.5</v>
      </c>
      <c r="J94" s="124">
        <v>111</v>
      </c>
      <c r="K94" s="124"/>
      <c r="L94" s="124"/>
      <c r="M94" s="124"/>
      <c r="N94" s="124"/>
      <c r="O94" s="124"/>
      <c r="P94" s="124"/>
      <c r="Q94" s="125">
        <v>156.5</v>
      </c>
    </row>
    <row r="95" spans="2:17" x14ac:dyDescent="0.25">
      <c r="B95" s="14"/>
      <c r="C95" s="15" t="s">
        <v>36</v>
      </c>
      <c r="D95" s="117" t="s">
        <v>235</v>
      </c>
      <c r="E95" s="118"/>
      <c r="F95" s="118">
        <v>2</v>
      </c>
      <c r="G95" s="118"/>
      <c r="H95" s="118"/>
      <c r="I95" s="118">
        <v>3</v>
      </c>
      <c r="J95" s="118">
        <v>4</v>
      </c>
      <c r="K95" s="118"/>
      <c r="L95" s="118"/>
      <c r="M95" s="118"/>
      <c r="N95" s="118"/>
      <c r="O95" s="118"/>
      <c r="P95" s="118"/>
      <c r="Q95" s="119">
        <v>9</v>
      </c>
    </row>
    <row r="96" spans="2:17" x14ac:dyDescent="0.25">
      <c r="B96" s="14"/>
      <c r="C96" s="15"/>
      <c r="D96" s="120" t="s">
        <v>236</v>
      </c>
      <c r="E96" s="121"/>
      <c r="F96" s="121">
        <v>56</v>
      </c>
      <c r="G96" s="121"/>
      <c r="H96" s="121"/>
      <c r="I96" s="121">
        <v>15.3</v>
      </c>
      <c r="J96" s="121"/>
      <c r="K96" s="121"/>
      <c r="L96" s="121"/>
      <c r="M96" s="121"/>
      <c r="N96" s="121"/>
      <c r="O96" s="121"/>
      <c r="P96" s="121"/>
      <c r="Q96" s="122">
        <v>71.3</v>
      </c>
    </row>
    <row r="97" spans="2:17" x14ac:dyDescent="0.25">
      <c r="B97" s="14"/>
      <c r="C97" s="15"/>
      <c r="D97" s="123" t="s">
        <v>237</v>
      </c>
      <c r="E97" s="124"/>
      <c r="F97" s="124">
        <v>1.5</v>
      </c>
      <c r="G97" s="124"/>
      <c r="H97" s="124"/>
      <c r="I97" s="124">
        <v>18.899999999999999</v>
      </c>
      <c r="J97" s="124">
        <v>16.8</v>
      </c>
      <c r="K97" s="124"/>
      <c r="L97" s="124"/>
      <c r="M97" s="124"/>
      <c r="N97" s="124"/>
      <c r="O97" s="124"/>
      <c r="P97" s="124"/>
      <c r="Q97" s="125">
        <v>37.200000000000003</v>
      </c>
    </row>
    <row r="98" spans="2:17" x14ac:dyDescent="0.25">
      <c r="B98" s="14"/>
      <c r="C98" s="15" t="s">
        <v>37</v>
      </c>
      <c r="D98" s="117" t="s">
        <v>235</v>
      </c>
      <c r="E98" s="118"/>
      <c r="F98" s="118">
        <v>4</v>
      </c>
      <c r="G98" s="118"/>
      <c r="H98" s="118"/>
      <c r="I98" s="118">
        <v>7</v>
      </c>
      <c r="J98" s="118">
        <v>14</v>
      </c>
      <c r="K98" s="118"/>
      <c r="L98" s="118"/>
      <c r="M98" s="118"/>
      <c r="N98" s="118">
        <v>2</v>
      </c>
      <c r="O98" s="118"/>
      <c r="P98" s="118"/>
      <c r="Q98" s="119">
        <v>27</v>
      </c>
    </row>
    <row r="99" spans="2:17" x14ac:dyDescent="0.25">
      <c r="B99" s="14"/>
      <c r="C99" s="15"/>
      <c r="D99" s="120" t="s">
        <v>236</v>
      </c>
      <c r="E99" s="121"/>
      <c r="F99" s="121"/>
      <c r="G99" s="121"/>
      <c r="H99" s="121"/>
      <c r="I99" s="121"/>
      <c r="J99" s="121">
        <v>2045</v>
      </c>
      <c r="K99" s="121"/>
      <c r="L99" s="121"/>
      <c r="M99" s="121"/>
      <c r="N99" s="121">
        <v>9.5</v>
      </c>
      <c r="O99" s="121"/>
      <c r="P99" s="121"/>
      <c r="Q99" s="122">
        <v>2054.5</v>
      </c>
    </row>
    <row r="100" spans="2:17" x14ac:dyDescent="0.25">
      <c r="B100" s="14"/>
      <c r="C100" s="15"/>
      <c r="D100" s="123" t="s">
        <v>237</v>
      </c>
      <c r="E100" s="124"/>
      <c r="F100" s="124">
        <v>6.7</v>
      </c>
      <c r="G100" s="124"/>
      <c r="H100" s="124"/>
      <c r="I100" s="124">
        <v>29</v>
      </c>
      <c r="J100" s="124">
        <v>31.8</v>
      </c>
      <c r="K100" s="124"/>
      <c r="L100" s="124"/>
      <c r="M100" s="124"/>
      <c r="N100" s="124"/>
      <c r="O100" s="124"/>
      <c r="P100" s="124"/>
      <c r="Q100" s="125">
        <v>67.5</v>
      </c>
    </row>
    <row r="101" spans="2:17" x14ac:dyDescent="0.25">
      <c r="B101" s="126" t="s">
        <v>263</v>
      </c>
      <c r="C101" s="127"/>
      <c r="D101" s="127"/>
      <c r="E101" s="128"/>
      <c r="F101" s="128">
        <v>25</v>
      </c>
      <c r="G101" s="128"/>
      <c r="H101" s="128"/>
      <c r="I101" s="128">
        <v>131</v>
      </c>
      <c r="J101" s="128">
        <v>125</v>
      </c>
      <c r="K101" s="128"/>
      <c r="L101" s="128"/>
      <c r="M101" s="128"/>
      <c r="N101" s="128">
        <v>2</v>
      </c>
      <c r="O101" s="128"/>
      <c r="P101" s="128"/>
      <c r="Q101" s="129">
        <v>283</v>
      </c>
    </row>
    <row r="102" spans="2:17" x14ac:dyDescent="0.25">
      <c r="B102" s="130" t="s">
        <v>264</v>
      </c>
      <c r="C102" s="131"/>
      <c r="D102" s="131"/>
      <c r="E102" s="132"/>
      <c r="F102" s="132">
        <v>70</v>
      </c>
      <c r="G102" s="132"/>
      <c r="H102" s="132"/>
      <c r="I102" s="132">
        <v>70.3</v>
      </c>
      <c r="J102" s="132">
        <v>7283</v>
      </c>
      <c r="K102" s="132"/>
      <c r="L102" s="132"/>
      <c r="M102" s="132"/>
      <c r="N102" s="132">
        <v>9.5</v>
      </c>
      <c r="O102" s="132"/>
      <c r="P102" s="132"/>
      <c r="Q102" s="133">
        <v>7432.8</v>
      </c>
    </row>
    <row r="103" spans="2:17" x14ac:dyDescent="0.25">
      <c r="B103" s="134" t="s">
        <v>275</v>
      </c>
      <c r="C103" s="135"/>
      <c r="D103" s="135"/>
      <c r="E103" s="136"/>
      <c r="F103" s="136">
        <v>65.2</v>
      </c>
      <c r="G103" s="136"/>
      <c r="H103" s="136"/>
      <c r="I103" s="136">
        <v>696.7</v>
      </c>
      <c r="J103" s="136">
        <v>512.68000000000006</v>
      </c>
      <c r="K103" s="136"/>
      <c r="L103" s="136"/>
      <c r="M103" s="136"/>
      <c r="N103" s="136"/>
      <c r="O103" s="136"/>
      <c r="P103" s="136"/>
      <c r="Q103" s="137">
        <v>1274.5800000000002</v>
      </c>
    </row>
    <row r="104" spans="2:17" x14ac:dyDescent="0.25">
      <c r="B104" s="14" t="s">
        <v>39</v>
      </c>
      <c r="C104" s="15" t="s">
        <v>40</v>
      </c>
      <c r="D104" s="117" t="s">
        <v>235</v>
      </c>
      <c r="E104" s="118"/>
      <c r="F104" s="118"/>
      <c r="G104" s="118">
        <v>4</v>
      </c>
      <c r="H104" s="118"/>
      <c r="I104" s="118"/>
      <c r="J104" s="118">
        <v>10</v>
      </c>
      <c r="K104" s="118">
        <v>2</v>
      </c>
      <c r="L104" s="118"/>
      <c r="M104" s="118"/>
      <c r="N104" s="118">
        <v>4</v>
      </c>
      <c r="O104" s="118"/>
      <c r="P104" s="118">
        <v>22</v>
      </c>
      <c r="Q104" s="119">
        <v>42</v>
      </c>
    </row>
    <row r="105" spans="2:17" x14ac:dyDescent="0.25">
      <c r="B105" s="14"/>
      <c r="C105" s="15"/>
      <c r="D105" s="120" t="s">
        <v>236</v>
      </c>
      <c r="E105" s="121">
        <v>2879</v>
      </c>
      <c r="F105" s="121"/>
      <c r="G105" s="121">
        <v>50</v>
      </c>
      <c r="H105" s="121"/>
      <c r="I105" s="121"/>
      <c r="J105" s="121">
        <v>218</v>
      </c>
      <c r="K105" s="121"/>
      <c r="L105" s="121"/>
      <c r="M105" s="121"/>
      <c r="N105" s="121"/>
      <c r="O105" s="121"/>
      <c r="P105" s="121">
        <v>24</v>
      </c>
      <c r="Q105" s="122">
        <v>3171</v>
      </c>
    </row>
    <row r="106" spans="2:17" x14ac:dyDescent="0.25">
      <c r="B106" s="14"/>
      <c r="C106" s="15"/>
      <c r="D106" s="123" t="s">
        <v>237</v>
      </c>
      <c r="E106" s="124">
        <v>830</v>
      </c>
      <c r="F106" s="124"/>
      <c r="G106" s="124">
        <v>13</v>
      </c>
      <c r="H106" s="124"/>
      <c r="I106" s="124"/>
      <c r="J106" s="124">
        <v>42</v>
      </c>
      <c r="K106" s="124">
        <v>16</v>
      </c>
      <c r="L106" s="124"/>
      <c r="M106" s="124"/>
      <c r="N106" s="124">
        <v>14</v>
      </c>
      <c r="O106" s="124"/>
      <c r="P106" s="124">
        <v>119</v>
      </c>
      <c r="Q106" s="125">
        <v>1034</v>
      </c>
    </row>
    <row r="107" spans="2:17" x14ac:dyDescent="0.25">
      <c r="B107" s="14"/>
      <c r="C107" s="15" t="s">
        <v>41</v>
      </c>
      <c r="D107" s="117" t="s">
        <v>235</v>
      </c>
      <c r="E107" s="118"/>
      <c r="F107" s="118"/>
      <c r="G107" s="118"/>
      <c r="H107" s="118"/>
      <c r="I107" s="118"/>
      <c r="J107" s="118"/>
      <c r="K107" s="118"/>
      <c r="L107" s="118"/>
      <c r="M107" s="118"/>
      <c r="N107" s="118">
        <v>6</v>
      </c>
      <c r="O107" s="118"/>
      <c r="P107" s="118">
        <v>12</v>
      </c>
      <c r="Q107" s="119">
        <v>18</v>
      </c>
    </row>
    <row r="108" spans="2:17" x14ac:dyDescent="0.25">
      <c r="B108" s="14"/>
      <c r="C108" s="15"/>
      <c r="D108" s="120" t="s">
        <v>236</v>
      </c>
      <c r="E108" s="121">
        <v>3070</v>
      </c>
      <c r="F108" s="121"/>
      <c r="G108" s="121"/>
      <c r="H108" s="121"/>
      <c r="I108" s="121"/>
      <c r="J108" s="121"/>
      <c r="K108" s="121"/>
      <c r="L108" s="121"/>
      <c r="M108" s="121"/>
      <c r="N108" s="121">
        <v>305</v>
      </c>
      <c r="O108" s="121"/>
      <c r="P108" s="121">
        <v>1716</v>
      </c>
      <c r="Q108" s="122">
        <v>5091</v>
      </c>
    </row>
    <row r="109" spans="2:17" x14ac:dyDescent="0.25">
      <c r="B109" s="14"/>
      <c r="C109" s="15"/>
      <c r="D109" s="123" t="s">
        <v>237</v>
      </c>
      <c r="E109" s="124">
        <v>2446</v>
      </c>
      <c r="F109" s="124"/>
      <c r="G109" s="124"/>
      <c r="H109" s="124"/>
      <c r="I109" s="124"/>
      <c r="J109" s="124"/>
      <c r="K109" s="124"/>
      <c r="L109" s="124"/>
      <c r="M109" s="124"/>
      <c r="N109" s="124">
        <v>25</v>
      </c>
      <c r="O109" s="124"/>
      <c r="P109" s="124">
        <v>286</v>
      </c>
      <c r="Q109" s="125">
        <v>2757</v>
      </c>
    </row>
    <row r="110" spans="2:17" x14ac:dyDescent="0.25">
      <c r="B110" s="14"/>
      <c r="C110" s="15" t="s">
        <v>42</v>
      </c>
      <c r="D110" s="117" t="s">
        <v>235</v>
      </c>
      <c r="E110" s="118"/>
      <c r="F110" s="118"/>
      <c r="G110" s="118">
        <v>3</v>
      </c>
      <c r="H110" s="118"/>
      <c r="I110" s="118"/>
      <c r="J110" s="118">
        <v>12</v>
      </c>
      <c r="K110" s="118">
        <v>1</v>
      </c>
      <c r="L110" s="118"/>
      <c r="M110" s="118"/>
      <c r="N110" s="118">
        <v>1</v>
      </c>
      <c r="O110" s="118"/>
      <c r="P110" s="118">
        <v>33</v>
      </c>
      <c r="Q110" s="119">
        <v>50</v>
      </c>
    </row>
    <row r="111" spans="2:17" x14ac:dyDescent="0.25">
      <c r="B111" s="14"/>
      <c r="C111" s="15"/>
      <c r="D111" s="120" t="s">
        <v>236</v>
      </c>
      <c r="E111" s="121">
        <v>15998</v>
      </c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>
        <v>24</v>
      </c>
      <c r="Q111" s="122">
        <v>16022</v>
      </c>
    </row>
    <row r="112" spans="2:17" x14ac:dyDescent="0.25">
      <c r="B112" s="14"/>
      <c r="C112" s="15"/>
      <c r="D112" s="123" t="s">
        <v>237</v>
      </c>
      <c r="E112" s="124">
        <v>2674</v>
      </c>
      <c r="F112" s="124"/>
      <c r="G112" s="124">
        <v>5</v>
      </c>
      <c r="H112" s="124"/>
      <c r="I112" s="124"/>
      <c r="J112" s="124">
        <v>46</v>
      </c>
      <c r="K112" s="124">
        <v>12</v>
      </c>
      <c r="L112" s="124"/>
      <c r="M112" s="124"/>
      <c r="N112" s="124">
        <v>6</v>
      </c>
      <c r="O112" s="124"/>
      <c r="P112" s="124">
        <v>201</v>
      </c>
      <c r="Q112" s="125">
        <v>2944</v>
      </c>
    </row>
    <row r="113" spans="2:17" x14ac:dyDescent="0.25">
      <c r="B113" s="14"/>
      <c r="C113" s="15" t="s">
        <v>43</v>
      </c>
      <c r="D113" s="117" t="s">
        <v>235</v>
      </c>
      <c r="E113" s="118"/>
      <c r="F113" s="118"/>
      <c r="G113" s="118">
        <v>7</v>
      </c>
      <c r="H113" s="118"/>
      <c r="I113" s="118"/>
      <c r="J113" s="118">
        <v>7</v>
      </c>
      <c r="K113" s="118">
        <v>1</v>
      </c>
      <c r="L113" s="118"/>
      <c r="M113" s="118"/>
      <c r="N113" s="118"/>
      <c r="O113" s="118"/>
      <c r="P113" s="118">
        <v>36</v>
      </c>
      <c r="Q113" s="119">
        <v>51</v>
      </c>
    </row>
    <row r="114" spans="2:17" x14ac:dyDescent="0.25">
      <c r="B114" s="14"/>
      <c r="C114" s="15"/>
      <c r="D114" s="120" t="s">
        <v>236</v>
      </c>
      <c r="E114" s="121">
        <v>8422</v>
      </c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>
        <v>49</v>
      </c>
      <c r="Q114" s="122">
        <v>8471</v>
      </c>
    </row>
    <row r="115" spans="2:17" x14ac:dyDescent="0.25">
      <c r="B115" s="14"/>
      <c r="C115" s="15"/>
      <c r="D115" s="123" t="s">
        <v>237</v>
      </c>
      <c r="E115" s="124">
        <v>1696</v>
      </c>
      <c r="F115" s="124"/>
      <c r="G115" s="124">
        <v>20</v>
      </c>
      <c r="H115" s="124"/>
      <c r="I115" s="124"/>
      <c r="J115" s="124">
        <v>48</v>
      </c>
      <c r="K115" s="124">
        <v>19</v>
      </c>
      <c r="L115" s="124"/>
      <c r="M115" s="124"/>
      <c r="N115" s="124"/>
      <c r="O115" s="124"/>
      <c r="P115" s="124">
        <v>323</v>
      </c>
      <c r="Q115" s="125">
        <v>2106</v>
      </c>
    </row>
    <row r="116" spans="2:17" x14ac:dyDescent="0.25">
      <c r="B116" s="14"/>
      <c r="C116" s="15" t="s">
        <v>44</v>
      </c>
      <c r="D116" s="117" t="s">
        <v>235</v>
      </c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>
        <v>12</v>
      </c>
      <c r="Q116" s="119">
        <v>12</v>
      </c>
    </row>
    <row r="117" spans="2:17" x14ac:dyDescent="0.25">
      <c r="B117" s="14"/>
      <c r="C117" s="15"/>
      <c r="D117" s="120" t="s">
        <v>236</v>
      </c>
      <c r="E117" s="121">
        <v>6014</v>
      </c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>
        <v>40</v>
      </c>
      <c r="Q117" s="122">
        <v>6054</v>
      </c>
    </row>
    <row r="118" spans="2:17" x14ac:dyDescent="0.25">
      <c r="B118" s="14"/>
      <c r="C118" s="15"/>
      <c r="D118" s="123" t="s">
        <v>237</v>
      </c>
      <c r="E118" s="124">
        <v>2457</v>
      </c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>
        <v>91</v>
      </c>
      <c r="Q118" s="125">
        <v>2548</v>
      </c>
    </row>
    <row r="119" spans="2:17" x14ac:dyDescent="0.25">
      <c r="B119" s="126" t="s">
        <v>260</v>
      </c>
      <c r="C119" s="127"/>
      <c r="D119" s="127"/>
      <c r="E119" s="128"/>
      <c r="F119" s="128"/>
      <c r="G119" s="128">
        <v>14</v>
      </c>
      <c r="H119" s="128"/>
      <c r="I119" s="128"/>
      <c r="J119" s="128">
        <v>29</v>
      </c>
      <c r="K119" s="128">
        <v>4</v>
      </c>
      <c r="L119" s="128"/>
      <c r="M119" s="128"/>
      <c r="N119" s="128">
        <v>11</v>
      </c>
      <c r="O119" s="128"/>
      <c r="P119" s="128">
        <v>115</v>
      </c>
      <c r="Q119" s="129">
        <v>173</v>
      </c>
    </row>
    <row r="120" spans="2:17" x14ac:dyDescent="0.25">
      <c r="B120" s="130" t="s">
        <v>261</v>
      </c>
      <c r="C120" s="131"/>
      <c r="D120" s="131"/>
      <c r="E120" s="132">
        <v>36383</v>
      </c>
      <c r="F120" s="132"/>
      <c r="G120" s="132">
        <v>50</v>
      </c>
      <c r="H120" s="132"/>
      <c r="I120" s="132"/>
      <c r="J120" s="132">
        <v>218</v>
      </c>
      <c r="K120" s="132"/>
      <c r="L120" s="132"/>
      <c r="M120" s="132"/>
      <c r="N120" s="132">
        <v>305</v>
      </c>
      <c r="O120" s="132"/>
      <c r="P120" s="132">
        <v>1853</v>
      </c>
      <c r="Q120" s="133">
        <v>38809</v>
      </c>
    </row>
    <row r="121" spans="2:17" x14ac:dyDescent="0.25">
      <c r="B121" s="134" t="s">
        <v>262</v>
      </c>
      <c r="C121" s="135"/>
      <c r="D121" s="135"/>
      <c r="E121" s="136">
        <v>10103</v>
      </c>
      <c r="F121" s="136"/>
      <c r="G121" s="136">
        <v>38</v>
      </c>
      <c r="H121" s="136"/>
      <c r="I121" s="136"/>
      <c r="J121" s="136">
        <v>136</v>
      </c>
      <c r="K121" s="136">
        <v>47</v>
      </c>
      <c r="L121" s="136"/>
      <c r="M121" s="136"/>
      <c r="N121" s="136">
        <v>45</v>
      </c>
      <c r="O121" s="136"/>
      <c r="P121" s="136">
        <v>1020</v>
      </c>
      <c r="Q121" s="137">
        <v>11389</v>
      </c>
    </row>
    <row r="122" spans="2:17" x14ac:dyDescent="0.25">
      <c r="B122" s="14" t="s">
        <v>46</v>
      </c>
      <c r="C122" s="15" t="s">
        <v>47</v>
      </c>
      <c r="D122" s="117" t="s">
        <v>235</v>
      </c>
      <c r="E122" s="118">
        <v>51</v>
      </c>
      <c r="F122" s="118">
        <v>17</v>
      </c>
      <c r="G122" s="118">
        <v>4</v>
      </c>
      <c r="H122" s="118"/>
      <c r="I122" s="118">
        <v>5</v>
      </c>
      <c r="J122" s="118"/>
      <c r="K122" s="118"/>
      <c r="L122" s="118"/>
      <c r="M122" s="118"/>
      <c r="N122" s="118">
        <v>7</v>
      </c>
      <c r="O122" s="118"/>
      <c r="P122" s="118"/>
      <c r="Q122" s="119">
        <v>84</v>
      </c>
    </row>
    <row r="123" spans="2:17" x14ac:dyDescent="0.25">
      <c r="B123" s="14"/>
      <c r="C123" s="15"/>
      <c r="D123" s="120" t="s">
        <v>236</v>
      </c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2"/>
    </row>
    <row r="124" spans="2:17" x14ac:dyDescent="0.25">
      <c r="B124" s="14"/>
      <c r="C124" s="15"/>
      <c r="D124" s="123" t="s">
        <v>237</v>
      </c>
      <c r="E124" s="124">
        <v>816.7</v>
      </c>
      <c r="F124" s="124">
        <v>163</v>
      </c>
      <c r="G124" s="124">
        <v>31.6</v>
      </c>
      <c r="H124" s="124"/>
      <c r="I124" s="124">
        <v>40.6</v>
      </c>
      <c r="J124" s="124"/>
      <c r="K124" s="124"/>
      <c r="L124" s="124"/>
      <c r="M124" s="124"/>
      <c r="N124" s="124">
        <v>82.6</v>
      </c>
      <c r="O124" s="124"/>
      <c r="P124" s="124"/>
      <c r="Q124" s="125">
        <v>1134.5</v>
      </c>
    </row>
    <row r="125" spans="2:17" x14ac:dyDescent="0.25">
      <c r="B125" s="14"/>
      <c r="C125" s="15" t="s">
        <v>283</v>
      </c>
      <c r="D125" s="117" t="s">
        <v>235</v>
      </c>
      <c r="E125" s="118">
        <v>43</v>
      </c>
      <c r="F125" s="118">
        <v>4</v>
      </c>
      <c r="G125" s="118">
        <v>3</v>
      </c>
      <c r="H125" s="118"/>
      <c r="I125" s="118">
        <v>4</v>
      </c>
      <c r="J125" s="118"/>
      <c r="K125" s="118"/>
      <c r="L125" s="118"/>
      <c r="M125" s="118"/>
      <c r="N125" s="118">
        <v>11</v>
      </c>
      <c r="O125" s="118"/>
      <c r="P125" s="118"/>
      <c r="Q125" s="119">
        <v>65</v>
      </c>
    </row>
    <row r="126" spans="2:17" x14ac:dyDescent="0.25">
      <c r="B126" s="14"/>
      <c r="C126" s="15"/>
      <c r="D126" s="120" t="s">
        <v>236</v>
      </c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2"/>
    </row>
    <row r="127" spans="2:17" x14ac:dyDescent="0.25">
      <c r="B127" s="14"/>
      <c r="C127" s="15"/>
      <c r="D127" s="123" t="s">
        <v>237</v>
      </c>
      <c r="E127" s="124">
        <v>609.20000000000005</v>
      </c>
      <c r="F127" s="124">
        <v>54.2</v>
      </c>
      <c r="G127" s="124">
        <v>13.5</v>
      </c>
      <c r="H127" s="124"/>
      <c r="I127" s="124">
        <v>35.5</v>
      </c>
      <c r="J127" s="124"/>
      <c r="K127" s="124"/>
      <c r="L127" s="124"/>
      <c r="M127" s="124"/>
      <c r="N127" s="124">
        <v>117.6</v>
      </c>
      <c r="O127" s="124"/>
      <c r="P127" s="124"/>
      <c r="Q127" s="125">
        <v>830.00000000000011</v>
      </c>
    </row>
    <row r="128" spans="2:17" x14ac:dyDescent="0.25">
      <c r="B128" s="14"/>
      <c r="C128" s="15" t="s">
        <v>284</v>
      </c>
      <c r="D128" s="117" t="s">
        <v>235</v>
      </c>
      <c r="E128" s="118">
        <v>75</v>
      </c>
      <c r="F128" s="118">
        <v>15</v>
      </c>
      <c r="G128" s="118">
        <v>14</v>
      </c>
      <c r="H128" s="118"/>
      <c r="I128" s="118">
        <v>20</v>
      </c>
      <c r="J128" s="118"/>
      <c r="K128" s="118"/>
      <c r="L128" s="118"/>
      <c r="M128" s="118"/>
      <c r="N128" s="118">
        <v>21</v>
      </c>
      <c r="O128" s="118"/>
      <c r="P128" s="118"/>
      <c r="Q128" s="119">
        <v>145</v>
      </c>
    </row>
    <row r="129" spans="2:17" x14ac:dyDescent="0.25">
      <c r="B129" s="14"/>
      <c r="C129" s="15"/>
      <c r="D129" s="120" t="s">
        <v>236</v>
      </c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2"/>
    </row>
    <row r="130" spans="2:17" x14ac:dyDescent="0.25">
      <c r="B130" s="14"/>
      <c r="C130" s="15"/>
      <c r="D130" s="123" t="s">
        <v>237</v>
      </c>
      <c r="E130" s="124">
        <v>853.5</v>
      </c>
      <c r="F130" s="124">
        <v>312.10000000000002</v>
      </c>
      <c r="G130" s="124">
        <v>93.6</v>
      </c>
      <c r="H130" s="124"/>
      <c r="I130" s="124">
        <v>540.70000000000005</v>
      </c>
      <c r="J130" s="124"/>
      <c r="K130" s="124"/>
      <c r="L130" s="124"/>
      <c r="M130" s="124"/>
      <c r="N130" s="124">
        <v>707.7</v>
      </c>
      <c r="O130" s="124"/>
      <c r="P130" s="124"/>
      <c r="Q130" s="125">
        <v>2507.6</v>
      </c>
    </row>
    <row r="131" spans="2:17" x14ac:dyDescent="0.25">
      <c r="B131" s="14"/>
      <c r="C131" s="15" t="s">
        <v>50</v>
      </c>
      <c r="D131" s="117" t="s">
        <v>235</v>
      </c>
      <c r="E131" s="118">
        <v>13</v>
      </c>
      <c r="F131" s="118">
        <v>3</v>
      </c>
      <c r="G131" s="118">
        <v>1</v>
      </c>
      <c r="H131" s="118"/>
      <c r="I131" s="118"/>
      <c r="J131" s="118"/>
      <c r="K131" s="118"/>
      <c r="L131" s="118"/>
      <c r="M131" s="118"/>
      <c r="N131" s="118"/>
      <c r="O131" s="118"/>
      <c r="P131" s="118"/>
      <c r="Q131" s="119">
        <v>17</v>
      </c>
    </row>
    <row r="132" spans="2:17" x14ac:dyDescent="0.25">
      <c r="B132" s="14"/>
      <c r="C132" s="15"/>
      <c r="D132" s="120" t="s">
        <v>236</v>
      </c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2"/>
    </row>
    <row r="133" spans="2:17" x14ac:dyDescent="0.25">
      <c r="B133" s="14"/>
      <c r="C133" s="15"/>
      <c r="D133" s="123" t="s">
        <v>237</v>
      </c>
      <c r="E133" s="124">
        <v>521.4</v>
      </c>
      <c r="F133" s="124">
        <v>80.099999999999994</v>
      </c>
      <c r="G133" s="124">
        <v>9.4</v>
      </c>
      <c r="H133" s="124"/>
      <c r="I133" s="124"/>
      <c r="J133" s="124"/>
      <c r="K133" s="124"/>
      <c r="L133" s="124"/>
      <c r="M133" s="124"/>
      <c r="N133" s="124"/>
      <c r="O133" s="124"/>
      <c r="P133" s="124"/>
      <c r="Q133" s="125">
        <v>610.9</v>
      </c>
    </row>
    <row r="134" spans="2:17" x14ac:dyDescent="0.25">
      <c r="B134" s="126" t="s">
        <v>258</v>
      </c>
      <c r="C134" s="127"/>
      <c r="D134" s="127"/>
      <c r="E134" s="128">
        <v>182</v>
      </c>
      <c r="F134" s="128">
        <v>39</v>
      </c>
      <c r="G134" s="128">
        <v>22</v>
      </c>
      <c r="H134" s="128"/>
      <c r="I134" s="128">
        <v>29</v>
      </c>
      <c r="J134" s="128"/>
      <c r="K134" s="128"/>
      <c r="L134" s="128"/>
      <c r="M134" s="128"/>
      <c r="N134" s="128">
        <v>39</v>
      </c>
      <c r="O134" s="128"/>
      <c r="P134" s="128"/>
      <c r="Q134" s="129">
        <v>311</v>
      </c>
    </row>
    <row r="135" spans="2:17" x14ac:dyDescent="0.25">
      <c r="B135" s="130" t="s">
        <v>259</v>
      </c>
      <c r="C135" s="131"/>
      <c r="D135" s="131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3"/>
    </row>
    <row r="136" spans="2:17" x14ac:dyDescent="0.25">
      <c r="B136" s="134" t="s">
        <v>276</v>
      </c>
      <c r="C136" s="135"/>
      <c r="D136" s="135"/>
      <c r="E136" s="136">
        <v>2800.8</v>
      </c>
      <c r="F136" s="136">
        <v>609.4</v>
      </c>
      <c r="G136" s="136">
        <v>148.1</v>
      </c>
      <c r="H136" s="136"/>
      <c r="I136" s="136">
        <v>616.80000000000007</v>
      </c>
      <c r="J136" s="136"/>
      <c r="K136" s="136"/>
      <c r="L136" s="136"/>
      <c r="M136" s="136"/>
      <c r="N136" s="136">
        <v>907.90000000000009</v>
      </c>
      <c r="O136" s="136"/>
      <c r="P136" s="136"/>
      <c r="Q136" s="137">
        <v>5083</v>
      </c>
    </row>
    <row r="137" spans="2:17" x14ac:dyDescent="0.25">
      <c r="B137" s="14" t="s">
        <v>52</v>
      </c>
      <c r="C137" s="15" t="s">
        <v>53</v>
      </c>
      <c r="D137" s="117" t="s">
        <v>235</v>
      </c>
      <c r="E137" s="118"/>
      <c r="F137" s="118"/>
      <c r="G137" s="118"/>
      <c r="H137" s="118"/>
      <c r="I137" s="118">
        <v>3</v>
      </c>
      <c r="J137" s="118">
        <v>50</v>
      </c>
      <c r="K137" s="118"/>
      <c r="L137" s="118"/>
      <c r="M137" s="118"/>
      <c r="N137" s="118">
        <v>15</v>
      </c>
      <c r="O137" s="118"/>
      <c r="P137" s="118">
        <v>1</v>
      </c>
      <c r="Q137" s="119">
        <v>69</v>
      </c>
    </row>
    <row r="138" spans="2:17" x14ac:dyDescent="0.25">
      <c r="B138" s="14"/>
      <c r="C138" s="15"/>
      <c r="D138" s="120" t="s">
        <v>236</v>
      </c>
      <c r="E138" s="121">
        <v>44668.800000000003</v>
      </c>
      <c r="F138" s="121"/>
      <c r="G138" s="121"/>
      <c r="H138" s="121"/>
      <c r="I138" s="121"/>
      <c r="J138" s="121">
        <v>2134.0500000000002</v>
      </c>
      <c r="K138" s="121"/>
      <c r="L138" s="121"/>
      <c r="M138" s="121"/>
      <c r="N138" s="121"/>
      <c r="O138" s="121"/>
      <c r="P138" s="121"/>
      <c r="Q138" s="122">
        <v>46802.850000000006</v>
      </c>
    </row>
    <row r="139" spans="2:17" x14ac:dyDescent="0.25">
      <c r="B139" s="14"/>
      <c r="C139" s="15"/>
      <c r="D139" s="123" t="s">
        <v>237</v>
      </c>
      <c r="E139" s="124">
        <v>7040.9</v>
      </c>
      <c r="F139" s="124"/>
      <c r="G139" s="124"/>
      <c r="H139" s="124"/>
      <c r="I139" s="124">
        <v>14.13</v>
      </c>
      <c r="J139" s="124">
        <v>18.440000000000001</v>
      </c>
      <c r="K139" s="124"/>
      <c r="L139" s="124"/>
      <c r="M139" s="124"/>
      <c r="N139" s="124">
        <v>171.52</v>
      </c>
      <c r="O139" s="124"/>
      <c r="P139" s="124">
        <v>1.03</v>
      </c>
      <c r="Q139" s="125">
        <v>7246.0199999999995</v>
      </c>
    </row>
    <row r="140" spans="2:17" x14ac:dyDescent="0.25">
      <c r="B140" s="14"/>
      <c r="C140" s="15" t="s">
        <v>54</v>
      </c>
      <c r="D140" s="117" t="s">
        <v>235</v>
      </c>
      <c r="E140" s="118"/>
      <c r="F140" s="118">
        <v>2</v>
      </c>
      <c r="G140" s="118">
        <v>1</v>
      </c>
      <c r="H140" s="118"/>
      <c r="I140" s="118">
        <v>33</v>
      </c>
      <c r="J140" s="118">
        <v>195</v>
      </c>
      <c r="K140" s="118"/>
      <c r="L140" s="118"/>
      <c r="M140" s="118"/>
      <c r="N140" s="118">
        <v>30</v>
      </c>
      <c r="O140" s="118">
        <v>12</v>
      </c>
      <c r="P140" s="118">
        <v>6</v>
      </c>
      <c r="Q140" s="119">
        <v>279</v>
      </c>
    </row>
    <row r="141" spans="2:17" x14ac:dyDescent="0.25">
      <c r="B141" s="14"/>
      <c r="C141" s="15"/>
      <c r="D141" s="120" t="s">
        <v>236</v>
      </c>
      <c r="E141" s="121">
        <v>30485</v>
      </c>
      <c r="F141" s="121"/>
      <c r="G141" s="121"/>
      <c r="H141" s="121"/>
      <c r="I141" s="121">
        <v>84.16</v>
      </c>
      <c r="J141" s="121">
        <v>5570.13</v>
      </c>
      <c r="K141" s="121"/>
      <c r="L141" s="121"/>
      <c r="M141" s="121"/>
      <c r="N141" s="121"/>
      <c r="O141" s="121"/>
      <c r="P141" s="121"/>
      <c r="Q141" s="122">
        <v>36139.29</v>
      </c>
    </row>
    <row r="142" spans="2:17" x14ac:dyDescent="0.25">
      <c r="B142" s="14"/>
      <c r="C142" s="15"/>
      <c r="D142" s="123" t="s">
        <v>237</v>
      </c>
      <c r="E142" s="124">
        <v>7762</v>
      </c>
      <c r="F142" s="124"/>
      <c r="G142" s="124">
        <v>3.45</v>
      </c>
      <c r="H142" s="124"/>
      <c r="I142" s="124">
        <v>235.27</v>
      </c>
      <c r="J142" s="124">
        <v>30.82</v>
      </c>
      <c r="K142" s="124"/>
      <c r="L142" s="124"/>
      <c r="M142" s="124"/>
      <c r="N142" s="124">
        <v>203.45</v>
      </c>
      <c r="O142" s="124">
        <v>75.08</v>
      </c>
      <c r="P142" s="124">
        <v>23.68</v>
      </c>
      <c r="Q142" s="125">
        <v>8333.75</v>
      </c>
    </row>
    <row r="143" spans="2:17" x14ac:dyDescent="0.25">
      <c r="B143" s="126" t="s">
        <v>256</v>
      </c>
      <c r="C143" s="127"/>
      <c r="D143" s="127"/>
      <c r="E143" s="128">
        <v>0</v>
      </c>
      <c r="F143" s="128">
        <v>2</v>
      </c>
      <c r="G143" s="128">
        <v>1</v>
      </c>
      <c r="H143" s="128"/>
      <c r="I143" s="128">
        <v>36</v>
      </c>
      <c r="J143" s="128">
        <v>245</v>
      </c>
      <c r="K143" s="128"/>
      <c r="L143" s="128"/>
      <c r="M143" s="128"/>
      <c r="N143" s="128">
        <v>45</v>
      </c>
      <c r="O143" s="128">
        <v>12</v>
      </c>
      <c r="P143" s="128">
        <v>7</v>
      </c>
      <c r="Q143" s="129">
        <v>348</v>
      </c>
    </row>
    <row r="144" spans="2:17" x14ac:dyDescent="0.25">
      <c r="B144" s="130" t="s">
        <v>257</v>
      </c>
      <c r="C144" s="131"/>
      <c r="D144" s="131"/>
      <c r="E144" s="132">
        <v>75153.8</v>
      </c>
      <c r="F144" s="132"/>
      <c r="G144" s="132"/>
      <c r="H144" s="132"/>
      <c r="I144" s="132">
        <v>84.16</v>
      </c>
      <c r="J144" s="132">
        <v>7704.18</v>
      </c>
      <c r="K144" s="132"/>
      <c r="L144" s="132"/>
      <c r="M144" s="132"/>
      <c r="N144" s="132"/>
      <c r="O144" s="132"/>
      <c r="P144" s="132"/>
      <c r="Q144" s="133">
        <v>82942.140000000014</v>
      </c>
    </row>
    <row r="145" spans="2:17" x14ac:dyDescent="0.25">
      <c r="B145" s="134" t="s">
        <v>277</v>
      </c>
      <c r="C145" s="135"/>
      <c r="D145" s="135"/>
      <c r="E145" s="136">
        <v>14802.9</v>
      </c>
      <c r="F145" s="136"/>
      <c r="G145" s="136">
        <v>3.45</v>
      </c>
      <c r="H145" s="136"/>
      <c r="I145" s="136">
        <v>249.4</v>
      </c>
      <c r="J145" s="136">
        <v>49.260000000000005</v>
      </c>
      <c r="K145" s="136"/>
      <c r="L145" s="136"/>
      <c r="M145" s="136"/>
      <c r="N145" s="136">
        <v>374.97</v>
      </c>
      <c r="O145" s="136">
        <v>75.08</v>
      </c>
      <c r="P145" s="136">
        <v>24.71</v>
      </c>
      <c r="Q145" s="137">
        <v>15579.77</v>
      </c>
    </row>
    <row r="146" spans="2:17" x14ac:dyDescent="0.25">
      <c r="B146" s="14" t="s">
        <v>56</v>
      </c>
      <c r="C146" s="15" t="s">
        <v>285</v>
      </c>
      <c r="D146" s="117" t="s">
        <v>235</v>
      </c>
      <c r="E146" s="118"/>
      <c r="F146" s="118">
        <v>6</v>
      </c>
      <c r="G146" s="118">
        <v>1</v>
      </c>
      <c r="H146" s="118">
        <v>1</v>
      </c>
      <c r="I146" s="118">
        <v>24</v>
      </c>
      <c r="J146" s="118">
        <v>11</v>
      </c>
      <c r="K146" s="118"/>
      <c r="L146" s="118"/>
      <c r="M146" s="118"/>
      <c r="N146" s="118">
        <v>15</v>
      </c>
      <c r="O146" s="118"/>
      <c r="P146" s="118">
        <v>41</v>
      </c>
      <c r="Q146" s="119">
        <v>99</v>
      </c>
    </row>
    <row r="147" spans="2:17" x14ac:dyDescent="0.25">
      <c r="B147" s="14"/>
      <c r="C147" s="15"/>
      <c r="D147" s="120" t="s">
        <v>236</v>
      </c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2"/>
    </row>
    <row r="148" spans="2:17" x14ac:dyDescent="0.25">
      <c r="B148" s="14"/>
      <c r="C148" s="15"/>
      <c r="D148" s="123" t="s">
        <v>237</v>
      </c>
      <c r="E148" s="124"/>
      <c r="F148" s="124">
        <v>21.59</v>
      </c>
      <c r="G148" s="124">
        <v>9</v>
      </c>
      <c r="H148" s="124">
        <v>11.01</v>
      </c>
      <c r="I148" s="124">
        <v>146.63</v>
      </c>
      <c r="J148" s="124">
        <v>76.67</v>
      </c>
      <c r="K148" s="124"/>
      <c r="L148" s="124"/>
      <c r="M148" s="124"/>
      <c r="N148" s="124">
        <v>50</v>
      </c>
      <c r="O148" s="124"/>
      <c r="P148" s="124">
        <v>317.2</v>
      </c>
      <c r="Q148" s="125">
        <v>632.09999999999991</v>
      </c>
    </row>
    <row r="149" spans="2:17" x14ac:dyDescent="0.25">
      <c r="B149" s="14"/>
      <c r="C149" s="15" t="s">
        <v>58</v>
      </c>
      <c r="D149" s="117" t="s">
        <v>235</v>
      </c>
      <c r="E149" s="118"/>
      <c r="F149" s="118">
        <v>13</v>
      </c>
      <c r="G149" s="118">
        <v>1</v>
      </c>
      <c r="H149" s="118">
        <v>18</v>
      </c>
      <c r="I149" s="118">
        <v>50</v>
      </c>
      <c r="J149" s="118">
        <v>7</v>
      </c>
      <c r="K149" s="118"/>
      <c r="L149" s="118"/>
      <c r="M149" s="118"/>
      <c r="N149" s="118">
        <v>26</v>
      </c>
      <c r="O149" s="118"/>
      <c r="P149" s="118">
        <v>86</v>
      </c>
      <c r="Q149" s="119">
        <v>201</v>
      </c>
    </row>
    <row r="150" spans="2:17" x14ac:dyDescent="0.25">
      <c r="B150" s="14"/>
      <c r="C150" s="15"/>
      <c r="D150" s="120" t="s">
        <v>236</v>
      </c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2"/>
    </row>
    <row r="151" spans="2:17" x14ac:dyDescent="0.25">
      <c r="B151" s="14"/>
      <c r="C151" s="15"/>
      <c r="D151" s="123" t="s">
        <v>237</v>
      </c>
      <c r="E151" s="124"/>
      <c r="F151" s="124">
        <v>38.119999999999997</v>
      </c>
      <c r="G151" s="124">
        <v>2.6</v>
      </c>
      <c r="H151" s="124">
        <v>25.25</v>
      </c>
      <c r="I151" s="124">
        <v>371.33</v>
      </c>
      <c r="J151" s="124">
        <v>30.18</v>
      </c>
      <c r="K151" s="124"/>
      <c r="L151" s="124"/>
      <c r="M151" s="124"/>
      <c r="N151" s="124">
        <v>71.599999999999994</v>
      </c>
      <c r="O151" s="124"/>
      <c r="P151" s="124">
        <v>928.2</v>
      </c>
      <c r="Q151" s="125">
        <v>1467.28</v>
      </c>
    </row>
    <row r="152" spans="2:17" x14ac:dyDescent="0.25">
      <c r="B152" s="14"/>
      <c r="C152" s="15" t="s">
        <v>286</v>
      </c>
      <c r="D152" s="117" t="s">
        <v>235</v>
      </c>
      <c r="E152" s="118"/>
      <c r="F152" s="118">
        <v>5</v>
      </c>
      <c r="G152" s="118">
        <v>1</v>
      </c>
      <c r="H152" s="118">
        <v>1</v>
      </c>
      <c r="I152" s="118">
        <v>19</v>
      </c>
      <c r="J152" s="118"/>
      <c r="K152" s="118"/>
      <c r="L152" s="118"/>
      <c r="M152" s="118"/>
      <c r="N152" s="118">
        <v>25</v>
      </c>
      <c r="O152" s="118"/>
      <c r="P152" s="118">
        <v>47</v>
      </c>
      <c r="Q152" s="119">
        <v>98</v>
      </c>
    </row>
    <row r="153" spans="2:17" x14ac:dyDescent="0.25">
      <c r="B153" s="14"/>
      <c r="C153" s="15"/>
      <c r="D153" s="120" t="s">
        <v>236</v>
      </c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2"/>
    </row>
    <row r="154" spans="2:17" x14ac:dyDescent="0.25">
      <c r="B154" s="14"/>
      <c r="C154" s="15"/>
      <c r="D154" s="123" t="s">
        <v>237</v>
      </c>
      <c r="E154" s="124"/>
      <c r="F154" s="124">
        <v>18.329999999999998</v>
      </c>
      <c r="G154" s="124">
        <v>3.4</v>
      </c>
      <c r="H154" s="124">
        <v>0.37</v>
      </c>
      <c r="I154" s="124">
        <v>111.25</v>
      </c>
      <c r="J154" s="124"/>
      <c r="K154" s="124"/>
      <c r="L154" s="124"/>
      <c r="M154" s="124"/>
      <c r="N154" s="124">
        <v>71.3</v>
      </c>
      <c r="O154" s="124"/>
      <c r="P154" s="124">
        <v>542.9</v>
      </c>
      <c r="Q154" s="125">
        <v>747.55</v>
      </c>
    </row>
    <row r="155" spans="2:17" x14ac:dyDescent="0.25">
      <c r="B155" s="14"/>
      <c r="C155" s="15" t="s">
        <v>60</v>
      </c>
      <c r="D155" s="117" t="s">
        <v>235</v>
      </c>
      <c r="E155" s="118"/>
      <c r="F155" s="118">
        <v>10</v>
      </c>
      <c r="G155" s="118"/>
      <c r="H155" s="118">
        <v>5</v>
      </c>
      <c r="I155" s="118">
        <v>40</v>
      </c>
      <c r="J155" s="118">
        <v>1</v>
      </c>
      <c r="K155" s="118"/>
      <c r="L155" s="118"/>
      <c r="M155" s="118"/>
      <c r="N155" s="118">
        <v>17</v>
      </c>
      <c r="O155" s="118"/>
      <c r="P155" s="118">
        <v>66</v>
      </c>
      <c r="Q155" s="119">
        <v>139</v>
      </c>
    </row>
    <row r="156" spans="2:17" x14ac:dyDescent="0.25">
      <c r="B156" s="14"/>
      <c r="C156" s="15"/>
      <c r="D156" s="120" t="s">
        <v>236</v>
      </c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2"/>
    </row>
    <row r="157" spans="2:17" x14ac:dyDescent="0.25">
      <c r="B157" s="14"/>
      <c r="C157" s="15"/>
      <c r="D157" s="123" t="s">
        <v>237</v>
      </c>
      <c r="E157" s="124"/>
      <c r="F157" s="124">
        <v>23.7</v>
      </c>
      <c r="G157" s="124"/>
      <c r="H157" s="124">
        <v>7.6</v>
      </c>
      <c r="I157" s="124">
        <v>196.1</v>
      </c>
      <c r="J157" s="124">
        <v>9.31</v>
      </c>
      <c r="K157" s="124"/>
      <c r="L157" s="124"/>
      <c r="M157" s="124"/>
      <c r="N157" s="124">
        <v>43.2</v>
      </c>
      <c r="O157" s="124"/>
      <c r="P157" s="124">
        <v>400</v>
      </c>
      <c r="Q157" s="125">
        <v>679.91</v>
      </c>
    </row>
    <row r="158" spans="2:17" x14ac:dyDescent="0.25">
      <c r="B158" s="126" t="s">
        <v>254</v>
      </c>
      <c r="C158" s="127"/>
      <c r="D158" s="127"/>
      <c r="E158" s="128"/>
      <c r="F158" s="128">
        <v>34</v>
      </c>
      <c r="G158" s="128">
        <v>3</v>
      </c>
      <c r="H158" s="128">
        <v>25</v>
      </c>
      <c r="I158" s="128">
        <v>133</v>
      </c>
      <c r="J158" s="128">
        <v>19</v>
      </c>
      <c r="K158" s="128"/>
      <c r="L158" s="128"/>
      <c r="M158" s="128"/>
      <c r="N158" s="128">
        <v>83</v>
      </c>
      <c r="O158" s="128"/>
      <c r="P158" s="128">
        <v>240</v>
      </c>
      <c r="Q158" s="129">
        <v>537</v>
      </c>
    </row>
    <row r="159" spans="2:17" x14ac:dyDescent="0.25">
      <c r="B159" s="130" t="s">
        <v>255</v>
      </c>
      <c r="C159" s="131"/>
      <c r="D159" s="131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3"/>
    </row>
    <row r="160" spans="2:17" x14ac:dyDescent="0.25">
      <c r="B160" s="134" t="s">
        <v>278</v>
      </c>
      <c r="C160" s="135"/>
      <c r="D160" s="135"/>
      <c r="E160" s="136"/>
      <c r="F160" s="136">
        <v>101.74</v>
      </c>
      <c r="G160" s="136">
        <v>15</v>
      </c>
      <c r="H160" s="136">
        <v>44.23</v>
      </c>
      <c r="I160" s="136">
        <v>825.31000000000006</v>
      </c>
      <c r="J160" s="136">
        <v>116.16</v>
      </c>
      <c r="K160" s="136"/>
      <c r="L160" s="136"/>
      <c r="M160" s="136"/>
      <c r="N160" s="136">
        <v>236.09999999999997</v>
      </c>
      <c r="O160" s="136"/>
      <c r="P160" s="136">
        <v>2188.3000000000002</v>
      </c>
      <c r="Q160" s="137">
        <v>3526.84</v>
      </c>
    </row>
    <row r="161" spans="2:17" x14ac:dyDescent="0.25">
      <c r="B161" s="14" t="s">
        <v>62</v>
      </c>
      <c r="C161" s="15" t="s">
        <v>62</v>
      </c>
      <c r="D161" s="117" t="s">
        <v>235</v>
      </c>
      <c r="E161" s="118"/>
      <c r="F161" s="118"/>
      <c r="G161" s="118">
        <v>2</v>
      </c>
      <c r="H161" s="118"/>
      <c r="I161" s="118"/>
      <c r="J161" s="118">
        <v>20</v>
      </c>
      <c r="K161" s="118"/>
      <c r="L161" s="118"/>
      <c r="M161" s="118"/>
      <c r="N161" s="118">
        <v>16</v>
      </c>
      <c r="O161" s="118"/>
      <c r="P161" s="118"/>
      <c r="Q161" s="119">
        <v>38</v>
      </c>
    </row>
    <row r="162" spans="2:17" x14ac:dyDescent="0.25">
      <c r="B162" s="14"/>
      <c r="C162" s="15"/>
      <c r="D162" s="120" t="s">
        <v>236</v>
      </c>
      <c r="E162" s="121"/>
      <c r="F162" s="121"/>
      <c r="G162" s="121"/>
      <c r="H162" s="121"/>
      <c r="I162" s="121"/>
      <c r="J162" s="121">
        <v>204</v>
      </c>
      <c r="K162" s="121"/>
      <c r="L162" s="121"/>
      <c r="M162" s="121"/>
      <c r="N162" s="121"/>
      <c r="O162" s="121"/>
      <c r="P162" s="121"/>
      <c r="Q162" s="122">
        <v>204</v>
      </c>
    </row>
    <row r="163" spans="2:17" x14ac:dyDescent="0.25">
      <c r="B163" s="14"/>
      <c r="C163" s="15"/>
      <c r="D163" s="123" t="s">
        <v>237</v>
      </c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5"/>
    </row>
    <row r="164" spans="2:17" x14ac:dyDescent="0.25">
      <c r="B164" s="126" t="s">
        <v>251</v>
      </c>
      <c r="C164" s="127"/>
      <c r="D164" s="127"/>
      <c r="E164" s="128"/>
      <c r="F164" s="128"/>
      <c r="G164" s="128">
        <v>2</v>
      </c>
      <c r="H164" s="128"/>
      <c r="I164" s="128"/>
      <c r="J164" s="128">
        <v>20</v>
      </c>
      <c r="K164" s="128"/>
      <c r="L164" s="128"/>
      <c r="M164" s="128"/>
      <c r="N164" s="128">
        <v>16</v>
      </c>
      <c r="O164" s="128"/>
      <c r="P164" s="128"/>
      <c r="Q164" s="129">
        <v>38</v>
      </c>
    </row>
    <row r="165" spans="2:17" x14ac:dyDescent="0.25">
      <c r="B165" s="130" t="s">
        <v>252</v>
      </c>
      <c r="C165" s="131"/>
      <c r="D165" s="131"/>
      <c r="E165" s="132"/>
      <c r="F165" s="132"/>
      <c r="G165" s="132"/>
      <c r="H165" s="132"/>
      <c r="I165" s="132"/>
      <c r="J165" s="132">
        <v>204</v>
      </c>
      <c r="K165" s="132"/>
      <c r="L165" s="132"/>
      <c r="M165" s="132"/>
      <c r="N165" s="132"/>
      <c r="O165" s="132"/>
      <c r="P165" s="132"/>
      <c r="Q165" s="133">
        <v>204</v>
      </c>
    </row>
    <row r="166" spans="2:17" x14ac:dyDescent="0.25">
      <c r="B166" s="134" t="s">
        <v>253</v>
      </c>
      <c r="C166" s="135"/>
      <c r="D166" s="135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7"/>
    </row>
    <row r="167" spans="2:17" x14ac:dyDescent="0.25">
      <c r="B167" s="14" t="s">
        <v>64</v>
      </c>
      <c r="C167" s="15" t="s">
        <v>64</v>
      </c>
      <c r="D167" s="117" t="s">
        <v>235</v>
      </c>
      <c r="E167" s="118"/>
      <c r="F167" s="118">
        <v>1</v>
      </c>
      <c r="G167" s="118"/>
      <c r="H167" s="118"/>
      <c r="I167" s="118">
        <v>9</v>
      </c>
      <c r="J167" s="118">
        <v>8</v>
      </c>
      <c r="K167" s="118"/>
      <c r="L167" s="118">
        <v>7</v>
      </c>
      <c r="M167" s="118"/>
      <c r="N167" s="118">
        <v>11</v>
      </c>
      <c r="O167" s="118"/>
      <c r="P167" s="118">
        <v>28</v>
      </c>
      <c r="Q167" s="119">
        <v>64</v>
      </c>
    </row>
    <row r="168" spans="2:17" x14ac:dyDescent="0.25">
      <c r="B168" s="14"/>
      <c r="C168" s="15"/>
      <c r="D168" s="120" t="s">
        <v>236</v>
      </c>
      <c r="E168" s="121"/>
      <c r="F168" s="121"/>
      <c r="G168" s="121"/>
      <c r="H168" s="121"/>
      <c r="I168" s="121"/>
      <c r="J168" s="121"/>
      <c r="K168" s="121"/>
      <c r="L168" s="121">
        <v>2609</v>
      </c>
      <c r="M168" s="121"/>
      <c r="N168" s="121"/>
      <c r="O168" s="121"/>
      <c r="P168" s="121"/>
      <c r="Q168" s="122">
        <v>2609</v>
      </c>
    </row>
    <row r="169" spans="2:17" x14ac:dyDescent="0.25">
      <c r="B169" s="14"/>
      <c r="C169" s="15"/>
      <c r="D169" s="123" t="s">
        <v>237</v>
      </c>
      <c r="E169" s="124"/>
      <c r="F169" s="124">
        <v>18.96</v>
      </c>
      <c r="G169" s="124"/>
      <c r="H169" s="124"/>
      <c r="I169" s="124">
        <v>22.89</v>
      </c>
      <c r="J169" s="124">
        <v>47.68</v>
      </c>
      <c r="K169" s="124"/>
      <c r="L169" s="124">
        <v>66.38</v>
      </c>
      <c r="M169" s="124"/>
      <c r="N169" s="124"/>
      <c r="O169" s="124"/>
      <c r="P169" s="124"/>
      <c r="Q169" s="125">
        <v>155.91</v>
      </c>
    </row>
    <row r="170" spans="2:17" x14ac:dyDescent="0.25">
      <c r="B170" s="126" t="s">
        <v>249</v>
      </c>
      <c r="C170" s="127"/>
      <c r="D170" s="127"/>
      <c r="E170" s="128"/>
      <c r="F170" s="128">
        <v>1</v>
      </c>
      <c r="G170" s="128"/>
      <c r="H170" s="128"/>
      <c r="I170" s="128">
        <v>9</v>
      </c>
      <c r="J170" s="128">
        <v>8</v>
      </c>
      <c r="K170" s="128"/>
      <c r="L170" s="128">
        <v>7</v>
      </c>
      <c r="M170" s="128"/>
      <c r="N170" s="128">
        <v>11</v>
      </c>
      <c r="O170" s="128"/>
      <c r="P170" s="128">
        <v>28</v>
      </c>
      <c r="Q170" s="129">
        <v>64</v>
      </c>
    </row>
    <row r="171" spans="2:17" x14ac:dyDescent="0.25">
      <c r="B171" s="130" t="s">
        <v>250</v>
      </c>
      <c r="C171" s="131"/>
      <c r="D171" s="131"/>
      <c r="E171" s="132"/>
      <c r="F171" s="132"/>
      <c r="G171" s="132"/>
      <c r="H171" s="132"/>
      <c r="I171" s="132"/>
      <c r="J171" s="132"/>
      <c r="K171" s="132"/>
      <c r="L171" s="132">
        <v>2609</v>
      </c>
      <c r="M171" s="132"/>
      <c r="N171" s="132"/>
      <c r="O171" s="132"/>
      <c r="P171" s="132"/>
      <c r="Q171" s="133">
        <v>2609</v>
      </c>
    </row>
    <row r="172" spans="2:17" x14ac:dyDescent="0.25">
      <c r="B172" s="134" t="s">
        <v>279</v>
      </c>
      <c r="C172" s="135"/>
      <c r="D172" s="135"/>
      <c r="E172" s="136"/>
      <c r="F172" s="136">
        <v>18.96</v>
      </c>
      <c r="G172" s="136"/>
      <c r="H172" s="136"/>
      <c r="I172" s="136">
        <v>22.89</v>
      </c>
      <c r="J172" s="136">
        <v>47.68</v>
      </c>
      <c r="K172" s="136"/>
      <c r="L172" s="136">
        <v>66.38</v>
      </c>
      <c r="M172" s="136"/>
      <c r="N172" s="136"/>
      <c r="O172" s="136"/>
      <c r="P172" s="136"/>
      <c r="Q172" s="137">
        <v>155.91</v>
      </c>
    </row>
    <row r="173" spans="2:17" x14ac:dyDescent="0.25">
      <c r="B173" s="14" t="s">
        <v>66</v>
      </c>
      <c r="C173" s="15" t="s">
        <v>66</v>
      </c>
      <c r="D173" s="117" t="s">
        <v>235</v>
      </c>
      <c r="E173" s="118">
        <v>2</v>
      </c>
      <c r="F173" s="118"/>
      <c r="G173" s="118">
        <v>3</v>
      </c>
      <c r="H173" s="118"/>
      <c r="I173" s="118"/>
      <c r="J173" s="118"/>
      <c r="K173" s="118"/>
      <c r="L173" s="118">
        <v>10</v>
      </c>
      <c r="M173" s="118"/>
      <c r="N173" s="118">
        <v>2</v>
      </c>
      <c r="O173" s="118"/>
      <c r="P173" s="118">
        <v>3</v>
      </c>
      <c r="Q173" s="119">
        <v>20</v>
      </c>
    </row>
    <row r="174" spans="2:17" x14ac:dyDescent="0.25">
      <c r="B174" s="14"/>
      <c r="C174" s="15"/>
      <c r="D174" s="120" t="s">
        <v>236</v>
      </c>
      <c r="E174" s="121"/>
      <c r="F174" s="121"/>
      <c r="G174" s="121"/>
      <c r="H174" s="121"/>
      <c r="I174" s="121"/>
      <c r="J174" s="121"/>
      <c r="K174" s="121"/>
      <c r="L174" s="121">
        <v>750</v>
      </c>
      <c r="M174" s="121"/>
      <c r="N174" s="121"/>
      <c r="O174" s="121"/>
      <c r="P174" s="121"/>
      <c r="Q174" s="122">
        <v>750</v>
      </c>
    </row>
    <row r="175" spans="2:17" x14ac:dyDescent="0.25">
      <c r="B175" s="14"/>
      <c r="C175" s="15"/>
      <c r="D175" s="123" t="s">
        <v>237</v>
      </c>
      <c r="E175" s="124">
        <v>64</v>
      </c>
      <c r="F175" s="124"/>
      <c r="G175" s="124">
        <v>23</v>
      </c>
      <c r="H175" s="124"/>
      <c r="I175" s="124"/>
      <c r="J175" s="124"/>
      <c r="K175" s="124"/>
      <c r="L175" s="124">
        <v>67.48</v>
      </c>
      <c r="M175" s="124"/>
      <c r="N175" s="124">
        <v>2.83</v>
      </c>
      <c r="O175" s="124"/>
      <c r="P175" s="124">
        <v>142.69999999999999</v>
      </c>
      <c r="Q175" s="125">
        <v>300.01</v>
      </c>
    </row>
    <row r="176" spans="2:17" x14ac:dyDescent="0.25">
      <c r="B176" s="126" t="s">
        <v>247</v>
      </c>
      <c r="C176" s="127"/>
      <c r="D176" s="127"/>
      <c r="E176" s="128">
        <v>2</v>
      </c>
      <c r="F176" s="128"/>
      <c r="G176" s="128">
        <v>3</v>
      </c>
      <c r="H176" s="128"/>
      <c r="I176" s="128"/>
      <c r="J176" s="128"/>
      <c r="K176" s="128"/>
      <c r="L176" s="128">
        <v>10</v>
      </c>
      <c r="M176" s="128"/>
      <c r="N176" s="128">
        <v>2</v>
      </c>
      <c r="O176" s="128"/>
      <c r="P176" s="128">
        <v>3</v>
      </c>
      <c r="Q176" s="129">
        <v>20</v>
      </c>
    </row>
    <row r="177" spans="2:17" x14ac:dyDescent="0.25">
      <c r="B177" s="130" t="s">
        <v>248</v>
      </c>
      <c r="C177" s="131"/>
      <c r="D177" s="131"/>
      <c r="E177" s="132"/>
      <c r="F177" s="132"/>
      <c r="G177" s="132"/>
      <c r="H177" s="132"/>
      <c r="I177" s="132"/>
      <c r="J177" s="132"/>
      <c r="K177" s="132"/>
      <c r="L177" s="132">
        <v>750</v>
      </c>
      <c r="M177" s="132"/>
      <c r="N177" s="132"/>
      <c r="O177" s="132"/>
      <c r="P177" s="132"/>
      <c r="Q177" s="133">
        <v>750</v>
      </c>
    </row>
    <row r="178" spans="2:17" x14ac:dyDescent="0.25">
      <c r="B178" s="134" t="s">
        <v>280</v>
      </c>
      <c r="C178" s="135"/>
      <c r="D178" s="135"/>
      <c r="E178" s="136">
        <v>64</v>
      </c>
      <c r="F178" s="136"/>
      <c r="G178" s="136">
        <v>23</v>
      </c>
      <c r="H178" s="136"/>
      <c r="I178" s="136"/>
      <c r="J178" s="136"/>
      <c r="K178" s="136"/>
      <c r="L178" s="136">
        <v>67.48</v>
      </c>
      <c r="M178" s="136"/>
      <c r="N178" s="136">
        <v>2.83</v>
      </c>
      <c r="O178" s="136"/>
      <c r="P178" s="136">
        <v>142.69999999999999</v>
      </c>
      <c r="Q178" s="137">
        <v>300.01</v>
      </c>
    </row>
    <row r="179" spans="2:17" x14ac:dyDescent="0.25">
      <c r="B179" s="14" t="s">
        <v>68</v>
      </c>
      <c r="C179" s="15" t="s">
        <v>68</v>
      </c>
      <c r="D179" s="117" t="s">
        <v>235</v>
      </c>
      <c r="E179" s="118"/>
      <c r="F179" s="118"/>
      <c r="G179" s="118">
        <v>3</v>
      </c>
      <c r="H179" s="118"/>
      <c r="I179" s="118"/>
      <c r="J179" s="118">
        <v>2</v>
      </c>
      <c r="K179" s="118"/>
      <c r="L179" s="118"/>
      <c r="M179" s="118">
        <v>5</v>
      </c>
      <c r="N179" s="118">
        <v>20</v>
      </c>
      <c r="O179" s="118"/>
      <c r="P179" s="118"/>
      <c r="Q179" s="119">
        <v>30</v>
      </c>
    </row>
    <row r="180" spans="2:17" x14ac:dyDescent="0.25">
      <c r="B180" s="14"/>
      <c r="C180" s="15"/>
      <c r="D180" s="120" t="s">
        <v>236</v>
      </c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2"/>
    </row>
    <row r="181" spans="2:17" x14ac:dyDescent="0.25">
      <c r="B181" s="14"/>
      <c r="C181" s="15"/>
      <c r="D181" s="123" t="s">
        <v>237</v>
      </c>
      <c r="E181" s="124"/>
      <c r="F181" s="124"/>
      <c r="G181" s="124">
        <v>19.7</v>
      </c>
      <c r="H181" s="124"/>
      <c r="I181" s="124"/>
      <c r="J181" s="124"/>
      <c r="K181" s="124"/>
      <c r="L181" s="124"/>
      <c r="M181" s="124">
        <v>93</v>
      </c>
      <c r="N181" s="124">
        <v>59.9</v>
      </c>
      <c r="O181" s="124"/>
      <c r="P181" s="124"/>
      <c r="Q181" s="125">
        <v>172.6</v>
      </c>
    </row>
    <row r="182" spans="2:17" x14ac:dyDescent="0.25">
      <c r="B182" s="126" t="s">
        <v>244</v>
      </c>
      <c r="C182" s="127"/>
      <c r="D182" s="127"/>
      <c r="E182" s="128"/>
      <c r="F182" s="128"/>
      <c r="G182" s="128">
        <v>3</v>
      </c>
      <c r="H182" s="128"/>
      <c r="I182" s="128"/>
      <c r="J182" s="128">
        <v>2</v>
      </c>
      <c r="K182" s="128"/>
      <c r="L182" s="128"/>
      <c r="M182" s="128">
        <v>5</v>
      </c>
      <c r="N182" s="128">
        <v>20</v>
      </c>
      <c r="O182" s="128"/>
      <c r="P182" s="128"/>
      <c r="Q182" s="129">
        <v>30</v>
      </c>
    </row>
    <row r="183" spans="2:17" x14ac:dyDescent="0.25">
      <c r="B183" s="130" t="s">
        <v>245</v>
      </c>
      <c r="C183" s="131"/>
      <c r="D183" s="131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3"/>
    </row>
    <row r="184" spans="2:17" x14ac:dyDescent="0.25">
      <c r="B184" s="134" t="s">
        <v>246</v>
      </c>
      <c r="C184" s="135"/>
      <c r="D184" s="135"/>
      <c r="E184" s="136"/>
      <c r="F184" s="136"/>
      <c r="G184" s="136">
        <v>19.7</v>
      </c>
      <c r="H184" s="136"/>
      <c r="I184" s="136"/>
      <c r="J184" s="136"/>
      <c r="K184" s="136"/>
      <c r="L184" s="136"/>
      <c r="M184" s="136">
        <v>93</v>
      </c>
      <c r="N184" s="136">
        <v>59.9</v>
      </c>
      <c r="O184" s="136"/>
      <c r="P184" s="136"/>
      <c r="Q184" s="137">
        <v>172.6</v>
      </c>
    </row>
    <row r="185" spans="2:17" x14ac:dyDescent="0.25">
      <c r="B185" s="14" t="s">
        <v>70</v>
      </c>
      <c r="C185" s="15" t="s">
        <v>287</v>
      </c>
      <c r="D185" s="117" t="s">
        <v>235</v>
      </c>
      <c r="E185" s="118"/>
      <c r="F185" s="118"/>
      <c r="G185" s="118"/>
      <c r="H185" s="118"/>
      <c r="I185" s="118"/>
      <c r="J185" s="118">
        <v>7</v>
      </c>
      <c r="K185" s="118"/>
      <c r="L185" s="118"/>
      <c r="M185" s="118">
        <v>5</v>
      </c>
      <c r="N185" s="118">
        <v>15</v>
      </c>
      <c r="O185" s="118"/>
      <c r="P185" s="118"/>
      <c r="Q185" s="119">
        <v>27</v>
      </c>
    </row>
    <row r="186" spans="2:17" x14ac:dyDescent="0.25">
      <c r="B186" s="14"/>
      <c r="C186" s="15"/>
      <c r="D186" s="120" t="s">
        <v>236</v>
      </c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2"/>
    </row>
    <row r="187" spans="2:17" x14ac:dyDescent="0.25">
      <c r="B187" s="14"/>
      <c r="C187" s="15"/>
      <c r="D187" s="123" t="s">
        <v>237</v>
      </c>
      <c r="E187" s="124"/>
      <c r="F187" s="124"/>
      <c r="G187" s="124"/>
      <c r="H187" s="124"/>
      <c r="I187" s="124"/>
      <c r="J187" s="124">
        <v>58</v>
      </c>
      <c r="K187" s="124"/>
      <c r="L187" s="124"/>
      <c r="M187" s="124">
        <v>73</v>
      </c>
      <c r="N187" s="124">
        <v>16.829999999999998</v>
      </c>
      <c r="O187" s="124"/>
      <c r="P187" s="124"/>
      <c r="Q187" s="125">
        <v>147.82999999999998</v>
      </c>
    </row>
    <row r="188" spans="2:17" x14ac:dyDescent="0.25">
      <c r="B188" s="14"/>
      <c r="C188" s="15" t="s">
        <v>288</v>
      </c>
      <c r="D188" s="117" t="s">
        <v>235</v>
      </c>
      <c r="E188" s="118"/>
      <c r="F188" s="118"/>
      <c r="G188" s="118">
        <v>2</v>
      </c>
      <c r="H188" s="118"/>
      <c r="I188" s="118"/>
      <c r="J188" s="118">
        <v>4</v>
      </c>
      <c r="K188" s="118"/>
      <c r="L188" s="118"/>
      <c r="M188" s="118"/>
      <c r="N188" s="118">
        <v>3</v>
      </c>
      <c r="O188" s="118"/>
      <c r="P188" s="118"/>
      <c r="Q188" s="119">
        <v>9</v>
      </c>
    </row>
    <row r="189" spans="2:17" x14ac:dyDescent="0.25">
      <c r="B189" s="14"/>
      <c r="C189" s="15"/>
      <c r="D189" s="120" t="s">
        <v>236</v>
      </c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2"/>
    </row>
    <row r="190" spans="2:17" x14ac:dyDescent="0.25">
      <c r="B190" s="14"/>
      <c r="C190" s="15"/>
      <c r="D190" s="123" t="s">
        <v>237</v>
      </c>
      <c r="E190" s="124"/>
      <c r="F190" s="124"/>
      <c r="G190" s="124">
        <v>3</v>
      </c>
      <c r="H190" s="124"/>
      <c r="I190" s="124"/>
      <c r="J190" s="124">
        <v>10</v>
      </c>
      <c r="K190" s="124"/>
      <c r="L190" s="124"/>
      <c r="M190" s="124"/>
      <c r="N190" s="124">
        <v>7</v>
      </c>
      <c r="O190" s="124"/>
      <c r="P190" s="124"/>
      <c r="Q190" s="125">
        <v>20</v>
      </c>
    </row>
    <row r="191" spans="2:17" x14ac:dyDescent="0.25">
      <c r="B191" s="14"/>
      <c r="C191" s="15" t="s">
        <v>289</v>
      </c>
      <c r="D191" s="117" t="s">
        <v>235</v>
      </c>
      <c r="E191" s="118">
        <v>8</v>
      </c>
      <c r="F191" s="118"/>
      <c r="G191" s="118"/>
      <c r="H191" s="118"/>
      <c r="I191" s="118"/>
      <c r="J191" s="118">
        <v>2</v>
      </c>
      <c r="K191" s="118"/>
      <c r="L191" s="118"/>
      <c r="M191" s="118"/>
      <c r="N191" s="118">
        <v>1</v>
      </c>
      <c r="O191" s="118"/>
      <c r="P191" s="118"/>
      <c r="Q191" s="119">
        <v>11</v>
      </c>
    </row>
    <row r="192" spans="2:17" x14ac:dyDescent="0.25">
      <c r="B192" s="14"/>
      <c r="C192" s="15"/>
      <c r="D192" s="120" t="s">
        <v>236</v>
      </c>
      <c r="E192" s="121"/>
      <c r="F192" s="121"/>
      <c r="G192" s="121"/>
      <c r="H192" s="121"/>
      <c r="I192" s="121"/>
      <c r="J192" s="121">
        <v>7640</v>
      </c>
      <c r="K192" s="121"/>
      <c r="L192" s="121"/>
      <c r="M192" s="121"/>
      <c r="N192" s="121">
        <v>3670</v>
      </c>
      <c r="O192" s="121"/>
      <c r="P192" s="121"/>
      <c r="Q192" s="122">
        <v>11310</v>
      </c>
    </row>
    <row r="193" spans="2:17" x14ac:dyDescent="0.25">
      <c r="B193" s="14"/>
      <c r="C193" s="15"/>
      <c r="D193" s="123" t="s">
        <v>237</v>
      </c>
      <c r="E193" s="124">
        <v>29.8</v>
      </c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5">
        <v>29.8</v>
      </c>
    </row>
    <row r="194" spans="2:17" x14ac:dyDescent="0.25">
      <c r="B194" s="126" t="s">
        <v>241</v>
      </c>
      <c r="C194" s="127"/>
      <c r="D194" s="127"/>
      <c r="E194" s="128">
        <v>8</v>
      </c>
      <c r="F194" s="128"/>
      <c r="G194" s="128">
        <v>2</v>
      </c>
      <c r="H194" s="128"/>
      <c r="I194" s="128"/>
      <c r="J194" s="128">
        <v>13</v>
      </c>
      <c r="K194" s="128"/>
      <c r="L194" s="128"/>
      <c r="M194" s="128">
        <v>5</v>
      </c>
      <c r="N194" s="128">
        <v>19</v>
      </c>
      <c r="O194" s="128"/>
      <c r="P194" s="128"/>
      <c r="Q194" s="129">
        <v>47</v>
      </c>
    </row>
    <row r="195" spans="2:17" x14ac:dyDescent="0.25">
      <c r="B195" s="130" t="s">
        <v>242</v>
      </c>
      <c r="C195" s="131"/>
      <c r="D195" s="131"/>
      <c r="E195" s="132"/>
      <c r="F195" s="132"/>
      <c r="G195" s="132"/>
      <c r="H195" s="132"/>
      <c r="I195" s="132"/>
      <c r="J195" s="132">
        <v>7640</v>
      </c>
      <c r="K195" s="132"/>
      <c r="L195" s="132"/>
      <c r="M195" s="132"/>
      <c r="N195" s="132">
        <v>3670</v>
      </c>
      <c r="O195" s="132"/>
      <c r="P195" s="132"/>
      <c r="Q195" s="133">
        <v>11310</v>
      </c>
    </row>
    <row r="196" spans="2:17" x14ac:dyDescent="0.25">
      <c r="B196" s="134" t="s">
        <v>243</v>
      </c>
      <c r="C196" s="135"/>
      <c r="D196" s="135"/>
      <c r="E196" s="136">
        <v>29.8</v>
      </c>
      <c r="F196" s="136"/>
      <c r="G196" s="136">
        <v>3</v>
      </c>
      <c r="H196" s="136"/>
      <c r="I196" s="136"/>
      <c r="J196" s="136">
        <v>68</v>
      </c>
      <c r="K196" s="136"/>
      <c r="L196" s="136"/>
      <c r="M196" s="136">
        <v>73</v>
      </c>
      <c r="N196" s="136">
        <v>23.83</v>
      </c>
      <c r="O196" s="136"/>
      <c r="P196" s="136"/>
      <c r="Q196" s="137">
        <v>197.63</v>
      </c>
    </row>
    <row r="197" spans="2:17" x14ac:dyDescent="0.25">
      <c r="B197" s="138" t="s">
        <v>238</v>
      </c>
      <c r="C197" s="139"/>
      <c r="D197" s="139"/>
      <c r="E197" s="140">
        <v>261</v>
      </c>
      <c r="F197" s="140">
        <v>159</v>
      </c>
      <c r="G197" s="140">
        <v>98</v>
      </c>
      <c r="H197" s="140">
        <v>154</v>
      </c>
      <c r="I197" s="140">
        <v>436</v>
      </c>
      <c r="J197" s="140">
        <v>502</v>
      </c>
      <c r="K197" s="140">
        <v>146</v>
      </c>
      <c r="L197" s="140">
        <v>102</v>
      </c>
      <c r="M197" s="140">
        <v>10</v>
      </c>
      <c r="N197" s="140">
        <v>321</v>
      </c>
      <c r="O197" s="140">
        <v>42</v>
      </c>
      <c r="P197" s="140">
        <v>1554</v>
      </c>
      <c r="Q197" s="141">
        <v>3785</v>
      </c>
    </row>
    <row r="198" spans="2:17" x14ac:dyDescent="0.25">
      <c r="B198" s="142" t="s">
        <v>239</v>
      </c>
      <c r="C198" s="143"/>
      <c r="D198" s="143"/>
      <c r="E198" s="144">
        <v>112529.20000000001</v>
      </c>
      <c r="F198" s="144">
        <v>11086.3</v>
      </c>
      <c r="G198" s="144">
        <v>9672.7000000000007</v>
      </c>
      <c r="H198" s="144"/>
      <c r="I198" s="144">
        <v>728.29</v>
      </c>
      <c r="J198" s="144">
        <v>23071.88</v>
      </c>
      <c r="K198" s="144"/>
      <c r="L198" s="144">
        <v>3952</v>
      </c>
      <c r="M198" s="144"/>
      <c r="N198" s="144">
        <v>4372.1000000000004</v>
      </c>
      <c r="O198" s="144"/>
      <c r="P198" s="144">
        <v>4098.57</v>
      </c>
      <c r="Q198" s="145">
        <v>169511.04000000001</v>
      </c>
    </row>
    <row r="199" spans="2:17" ht="15.75" thickBot="1" x14ac:dyDescent="0.3">
      <c r="B199" s="146" t="s">
        <v>240</v>
      </c>
      <c r="C199" s="147"/>
      <c r="D199" s="147"/>
      <c r="E199" s="148">
        <v>31381.899999999998</v>
      </c>
      <c r="F199" s="148">
        <v>1928.6499999999996</v>
      </c>
      <c r="G199" s="148">
        <v>810.35000000000014</v>
      </c>
      <c r="H199" s="148">
        <v>74.66</v>
      </c>
      <c r="I199" s="148">
        <v>2741.0299999999997</v>
      </c>
      <c r="J199" s="148">
        <v>1176.08</v>
      </c>
      <c r="K199" s="148">
        <v>47</v>
      </c>
      <c r="L199" s="148">
        <v>133.86000000000001</v>
      </c>
      <c r="M199" s="148">
        <v>166</v>
      </c>
      <c r="N199" s="148">
        <v>4286.2099999999991</v>
      </c>
      <c r="O199" s="148">
        <v>75.08</v>
      </c>
      <c r="P199" s="148">
        <v>5946.2499999999991</v>
      </c>
      <c r="Q199" s="149">
        <v>48767.070000000007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 LICENCIAS</vt:lpstr>
      <vt:lpstr>2. CAPTURAS CAZA</vt:lpstr>
      <vt:lpstr>3. CAPTURAS PESCA</vt:lpstr>
      <vt:lpstr>4. SUELTAS</vt:lpstr>
      <vt:lpstr>5. PRODUCCIÓN</vt:lpstr>
      <vt:lpstr>6. TERRENOS CINEGÉTICOS</vt:lpstr>
      <vt:lpstr>7. MASAS APROVECHAM. PISCICOLA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Viejo Tellez, Cristina (Esma)</dc:creator>
  <cp:lastModifiedBy>cris</cp:lastModifiedBy>
  <dcterms:created xsi:type="dcterms:W3CDTF">2018-01-10T08:33:55Z</dcterms:created>
  <dcterms:modified xsi:type="dcterms:W3CDTF">2020-06-22T08:10:15Z</dcterms:modified>
</cp:coreProperties>
</file>