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estadisticas 2018\AEF2018\"/>
    </mc:Choice>
  </mc:AlternateContent>
  <xr:revisionPtr revIDLastSave="0" documentId="13_ncr:1_{BFA61C40-4219-4875-A08B-001CF84D191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UPERFICIE FORESTAL" sheetId="1" r:id="rId1"/>
    <sheet name="PROPIEDAD" sheetId="2" r:id="rId2"/>
    <sheet name="TIPO VEGETACION" sheetId="3" r:id="rId3"/>
    <sheet name="EXISTENCIAS CD" sheetId="4" r:id="rId4"/>
    <sheet name="COMPARATIVA INVENTARIOS" sheetId="5" r:id="rId5"/>
    <sheet name="FORMACIONES ARBOLADAS" sheetId="6" r:id="rId6"/>
  </sheets>
  <definedNames>
    <definedName name="_xlnm.Print_Area" localSheetId="4">'COMPARATIVA INVENTARIOS'!$A$1:$I$21</definedName>
    <definedName name="_xlnm.Print_Area" localSheetId="3">'EXISTENCIAS CD'!$A$1:$I$41</definedName>
    <definedName name="_xlnm.Print_Area" localSheetId="1">PROPIEDAD!$A$1:$I$49</definedName>
    <definedName name="_xlnm.Print_Area" localSheetId="0">'SUPERFICIE FORESTAL'!$A$1:$H$25</definedName>
    <definedName name="_xlnm.Print_Area" localSheetId="2">'TIPO VEGETACION'!$A$1:$G$24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65" i="6" l="1"/>
  <c r="H40" i="4" l="1"/>
  <c r="D40" i="4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7" i="3"/>
  <c r="E6" i="3"/>
  <c r="C24" i="3"/>
  <c r="H14" i="1"/>
  <c r="G33" i="2"/>
  <c r="G34" i="2"/>
  <c r="G35" i="2"/>
  <c r="G36" i="2"/>
  <c r="G37" i="2"/>
  <c r="G38" i="2"/>
  <c r="G39" i="2"/>
  <c r="G40" i="2"/>
  <c r="H40" i="2" s="1"/>
  <c r="G41" i="2"/>
  <c r="G42" i="2"/>
  <c r="G43" i="2"/>
  <c r="G44" i="2"/>
  <c r="G45" i="2"/>
  <c r="G46" i="2"/>
  <c r="G47" i="2"/>
  <c r="G48" i="2"/>
  <c r="G32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9" i="2"/>
  <c r="H9" i="2" s="1"/>
  <c r="E40" i="4"/>
  <c r="F40" i="4"/>
  <c r="G40" i="4"/>
  <c r="I40" i="4"/>
  <c r="C40" i="4"/>
  <c r="D24" i="3"/>
  <c r="B24" i="3"/>
  <c r="G24" i="1"/>
  <c r="H24" i="1" s="1"/>
  <c r="D24" i="1"/>
  <c r="G23" i="1"/>
  <c r="D23" i="1"/>
  <c r="H23" i="1" s="1"/>
  <c r="G22" i="1"/>
  <c r="D22" i="1"/>
  <c r="G21" i="1"/>
  <c r="D21" i="1"/>
  <c r="H21" i="1" s="1"/>
  <c r="G20" i="1"/>
  <c r="D20" i="1"/>
  <c r="G19" i="1"/>
  <c r="D19" i="1"/>
  <c r="H19" i="1" s="1"/>
  <c r="G18" i="1"/>
  <c r="D18" i="1"/>
  <c r="G17" i="1"/>
  <c r="D17" i="1"/>
  <c r="G16" i="1"/>
  <c r="D16" i="1"/>
  <c r="G15" i="1"/>
  <c r="D15" i="1"/>
  <c r="G13" i="1"/>
  <c r="D13" i="1"/>
  <c r="H13" i="1" s="1"/>
  <c r="G12" i="1"/>
  <c r="D12" i="1"/>
  <c r="G11" i="1"/>
  <c r="H11" i="1" s="1"/>
  <c r="D11" i="1"/>
  <c r="G10" i="1"/>
  <c r="D10" i="1"/>
  <c r="G9" i="1"/>
  <c r="D9" i="1"/>
  <c r="H9" i="1" s="1"/>
  <c r="G8" i="1"/>
  <c r="H8" i="1" s="1"/>
  <c r="D8" i="1"/>
  <c r="E49" i="2"/>
  <c r="F49" i="2"/>
  <c r="D33" i="2"/>
  <c r="D34" i="2"/>
  <c r="D35" i="2"/>
  <c r="D36" i="2"/>
  <c r="H36" i="2" s="1"/>
  <c r="D37" i="2"/>
  <c r="H37" i="2" s="1"/>
  <c r="D38" i="2"/>
  <c r="H38" i="2"/>
  <c r="D39" i="2"/>
  <c r="D40" i="2"/>
  <c r="D41" i="2"/>
  <c r="H41" i="2" s="1"/>
  <c r="D42" i="2"/>
  <c r="H42" i="2"/>
  <c r="D43" i="2"/>
  <c r="H43" i="2" s="1"/>
  <c r="D44" i="2"/>
  <c r="H44" i="2" s="1"/>
  <c r="D45" i="2"/>
  <c r="H45" i="2" s="1"/>
  <c r="D46" i="2"/>
  <c r="H46" i="2" s="1"/>
  <c r="D47" i="2"/>
  <c r="H47" i="2"/>
  <c r="D48" i="2"/>
  <c r="H48" i="2" s="1"/>
  <c r="D32" i="2"/>
  <c r="H32" i="2"/>
  <c r="C49" i="2"/>
  <c r="B49" i="2"/>
  <c r="C26" i="2"/>
  <c r="E26" i="2"/>
  <c r="F26" i="2"/>
  <c r="B26" i="2"/>
  <c r="D10" i="2"/>
  <c r="H10" i="2"/>
  <c r="D11" i="2"/>
  <c r="H11" i="2" s="1"/>
  <c r="D12" i="2"/>
  <c r="D13" i="2"/>
  <c r="H13" i="2"/>
  <c r="D14" i="2"/>
  <c r="H14" i="2" s="1"/>
  <c r="D15" i="2"/>
  <c r="H15" i="2" s="1"/>
  <c r="D16" i="2"/>
  <c r="H16" i="2" s="1"/>
  <c r="D17" i="2"/>
  <c r="H17" i="2"/>
  <c r="D18" i="2"/>
  <c r="H18" i="2" s="1"/>
  <c r="D19" i="2"/>
  <c r="D20" i="2"/>
  <c r="H20" i="2" s="1"/>
  <c r="D21" i="2"/>
  <c r="H21" i="2"/>
  <c r="D22" i="2"/>
  <c r="H22" i="2" s="1"/>
  <c r="D23" i="2"/>
  <c r="H23" i="2" s="1"/>
  <c r="D24" i="2"/>
  <c r="H24" i="2" s="1"/>
  <c r="D25" i="2"/>
  <c r="H25" i="2" s="1"/>
  <c r="D9" i="2"/>
  <c r="F25" i="1"/>
  <c r="E25" i="1"/>
  <c r="C25" i="1"/>
  <c r="B25" i="1"/>
  <c r="I41" i="4"/>
  <c r="H41" i="4"/>
  <c r="G41" i="4"/>
  <c r="F41" i="4"/>
  <c r="E41" i="4"/>
  <c r="D41" i="4"/>
  <c r="C41" i="4"/>
  <c r="H35" i="2"/>
  <c r="H39" i="2"/>
  <c r="H12" i="2"/>
  <c r="H10" i="1"/>
  <c r="H20" i="1"/>
  <c r="H22" i="1"/>
  <c r="H12" i="1"/>
  <c r="H15" i="1"/>
  <c r="H17" i="1"/>
  <c r="H19" i="2"/>
  <c r="H18" i="1" l="1"/>
  <c r="H16" i="1"/>
  <c r="D25" i="1"/>
  <c r="E24" i="3"/>
  <c r="G49" i="2"/>
  <c r="H34" i="2"/>
  <c r="D49" i="2"/>
  <c r="D26" i="2"/>
  <c r="H25" i="1"/>
  <c r="H26" i="2"/>
  <c r="H33" i="2"/>
  <c r="G25" i="1"/>
  <c r="G26" i="2"/>
  <c r="H49" i="2" l="1"/>
</calcChain>
</file>

<file path=xl/sharedStrings.xml><?xml version="1.0" encoding="utf-8"?>
<sst xmlns="http://schemas.openxmlformats.org/spreadsheetml/2006/main" count="282" uniqueCount="141">
  <si>
    <t>COMUNIDAD AUTÓNOMA</t>
  </si>
  <si>
    <t>ARBOLADO</t>
  </si>
  <si>
    <t>DESARBOLADO</t>
  </si>
  <si>
    <t>TOTAL FORESTAL</t>
  </si>
  <si>
    <t>Arbolado</t>
  </si>
  <si>
    <t>Arbolado ralo</t>
  </si>
  <si>
    <t>Arbolado disperso</t>
  </si>
  <si>
    <t>Desarbolado</t>
  </si>
  <si>
    <t>Fcc &gt;= 20%</t>
  </si>
  <si>
    <t>10 =&lt; Fcc &lt; 20%</t>
  </si>
  <si>
    <t>5 =&lt; Fcc &lt; 10%</t>
  </si>
  <si>
    <t>Fcc&lt; 5%</t>
  </si>
  <si>
    <t>Andalucía</t>
  </si>
  <si>
    <t>Aragón</t>
  </si>
  <si>
    <t>Canarias</t>
  </si>
  <si>
    <t>Cantabria</t>
  </si>
  <si>
    <t>Castilla La Mancha</t>
  </si>
  <si>
    <t>Castilla y León</t>
  </si>
  <si>
    <t>Cataluña</t>
  </si>
  <si>
    <t>Comunidad de Madrid</t>
  </si>
  <si>
    <t>Comunidad Foral de Navarra</t>
  </si>
  <si>
    <t>Comunidad Valenciana</t>
  </si>
  <si>
    <t>Extremadura</t>
  </si>
  <si>
    <t>Galicia</t>
  </si>
  <si>
    <t>Islas Baleares</t>
  </si>
  <si>
    <t>La Rioja</t>
  </si>
  <si>
    <t>País Vasco</t>
  </si>
  <si>
    <t>Principado de Asturias</t>
  </si>
  <si>
    <t>Región de Murcia</t>
  </si>
  <si>
    <t>Total general</t>
  </si>
  <si>
    <t>SUPERFICIE FORESTAL ARBOLADA</t>
  </si>
  <si>
    <t>C.C.A.A.</t>
  </si>
  <si>
    <t>Entidades locales</t>
  </si>
  <si>
    <t>Vecinales en mano común</t>
  </si>
  <si>
    <t>PÚBLICO</t>
  </si>
  <si>
    <t>PRIVADO</t>
  </si>
  <si>
    <t>Castilla y  León</t>
  </si>
  <si>
    <t>Total</t>
  </si>
  <si>
    <t>SUPERFICIE FORESTAL DESARBOLADA</t>
  </si>
  <si>
    <t>Total Nacional</t>
  </si>
  <si>
    <t>Región De Murcia</t>
  </si>
  <si>
    <t>millones</t>
  </si>
  <si>
    <t>&gt;=70</t>
  </si>
  <si>
    <t>Nº de pies</t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</si>
  <si>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c.c.</t>
    </r>
  </si>
  <si>
    <r>
      <t>m</t>
    </r>
    <r>
      <rPr>
        <b/>
        <vertAlign val="superscript"/>
        <sz val="8"/>
        <color indexed="9"/>
        <rFont val="Arial"/>
        <family val="2"/>
      </rPr>
      <t>3</t>
    </r>
    <r>
      <rPr>
        <b/>
        <sz val="8"/>
        <color indexed="9"/>
        <rFont val="Arial"/>
        <family val="2"/>
      </rPr>
      <t xml:space="preserve"> c.c.</t>
    </r>
  </si>
  <si>
    <t>IFN3</t>
  </si>
  <si>
    <t>IFN2</t>
  </si>
  <si>
    <t>Año del IFN</t>
  </si>
  <si>
    <r>
      <t>Volumen maderable (m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c.c.)</t>
    </r>
  </si>
  <si>
    <t>Cantidad de pies mayores</t>
  </si>
  <si>
    <t>Cantidad de pies menores</t>
  </si>
  <si>
    <t xml:space="preserve"> </t>
  </si>
  <si>
    <t>ESPAÑA</t>
  </si>
  <si>
    <t>IFN4</t>
  </si>
  <si>
    <t>2e. Comparación de existencias medias por comunidad autónoma según IFN4, IFN3 e IFN2. Fuente de información: IFN4 / IFN3 / IFN2</t>
  </si>
  <si>
    <t>Castilla - La Mancha</t>
  </si>
  <si>
    <t>MFE50 en el resto</t>
  </si>
  <si>
    <t xml:space="preserve">Fuente de información: </t>
  </si>
  <si>
    <t>2c. Superficie forestal arbolada por tipo de vegetación dominante.</t>
  </si>
  <si>
    <r>
      <t>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c.c.</t>
    </r>
  </si>
  <si>
    <t xml:space="preserve">2d. Existencias por clase diamétrica: número de pies y volumen con corteza. </t>
  </si>
  <si>
    <t>Coníferas (ha)</t>
  </si>
  <si>
    <t>Frondosas (ha)</t>
  </si>
  <si>
    <t>Mixtas (ha)</t>
  </si>
  <si>
    <t>Total arbolado (ha)</t>
  </si>
  <si>
    <t>2a. Superficie forestal por comunidad autónoma (ha)</t>
  </si>
  <si>
    <t>CC.AA.</t>
  </si>
  <si>
    <t>2b. Superficie forestal arbolada y desarbolada por titularidad y comunidad autónoma. Fuente de información: IFN3 / IFN4</t>
  </si>
  <si>
    <t>Estado o CC.AA.</t>
  </si>
  <si>
    <t>TOTAL  (ha)</t>
  </si>
  <si>
    <t>Privados y/o de propiedad desconocida</t>
  </si>
  <si>
    <t>Laurisilvas macaronésicas</t>
  </si>
  <si>
    <t>Otras mezclas de frondosas autóctonas macaronésicas</t>
  </si>
  <si>
    <t>Palmerales y mezclas de palmeras con otras especies</t>
  </si>
  <si>
    <t>Dehesas</t>
  </si>
  <si>
    <t>Choperas y plataneras de producción</t>
  </si>
  <si>
    <t>Otras especies de producción en mezcla</t>
  </si>
  <si>
    <t>TOTAL</t>
  </si>
  <si>
    <t>Encinares (Quercus ilex)</t>
  </si>
  <si>
    <t>Pinar de pino carrasco (Pinus halepensis)</t>
  </si>
  <si>
    <t>Pinar de pino albar (Pinus sylvestris)</t>
  </si>
  <si>
    <t>Mezcla de coníferas y frondosas autóctonas en la región biogeográfica Mediterránea</t>
  </si>
  <si>
    <t>Melojares (Quercus pyrenaica)</t>
  </si>
  <si>
    <t>Pinar de pino pinaster en región mediterránea</t>
  </si>
  <si>
    <t>Bosques mixtos de frondosas autóctonas en region biogeográfica mediterranea</t>
  </si>
  <si>
    <t>Pinar de pino salgareño (Pinus nigra)</t>
  </si>
  <si>
    <t>Eucaliptales</t>
  </si>
  <si>
    <t>Mezcla de coníferas autóctonas en la región biogeográfica Mediterránea</t>
  </si>
  <si>
    <t>Pinar de pino piñonero (Pinus pinea)</t>
  </si>
  <si>
    <t>Hayedos (Fagus sylvatica)</t>
  </si>
  <si>
    <t>Bosques mixtos de frondosas autóctonas en region biogeográfica atlántica</t>
  </si>
  <si>
    <t>Quejigares (Quercus faginea)</t>
  </si>
  <si>
    <t>Alcornocales (Quercus suber)</t>
  </si>
  <si>
    <t>Pinar de pino radiata</t>
  </si>
  <si>
    <t>Bosque ribereño</t>
  </si>
  <si>
    <t>Robledales de Q. robur y/o Q. petraea</t>
  </si>
  <si>
    <t>Pinares de pino pinaster en región atlántica</t>
  </si>
  <si>
    <t>Sabinares albares (Juniperus thurifera)</t>
  </si>
  <si>
    <t>Castañares (Castanea sativa)</t>
  </si>
  <si>
    <t>Acebuchales (Olea europaea var. Sylvestris)</t>
  </si>
  <si>
    <t>Enebrales (Juniperus spp.)</t>
  </si>
  <si>
    <t>Robledales de roble pubescente (Quercus humilis)</t>
  </si>
  <si>
    <t>Pinar de pino negro (Pinus uncinata)</t>
  </si>
  <si>
    <t>Mezcla de coníferas y frondosas autóctonas en la región biogeográfica Atlántica</t>
  </si>
  <si>
    <t>Pinar de pino canario (Pinus canariensis)</t>
  </si>
  <si>
    <t>Frondosas alóctonas con  autóctonas</t>
  </si>
  <si>
    <t>Sabinares de Juniperus phoenicea</t>
  </si>
  <si>
    <t>Mezcla de coníferas y frondosas autóctonas en la región biogeográfica Alpina</t>
  </si>
  <si>
    <t>Abedulares (Betula spp.)</t>
  </si>
  <si>
    <t>Mezcla de coníferas con frondosas, autoctónas con alóctonas</t>
  </si>
  <si>
    <t>Mezcla de coníferas autóctonas en la región biogeográfica Alpina</t>
  </si>
  <si>
    <t>Otras coníferas alóctonas de producción (Larix spp., Pseudotsuga spp., etc)</t>
  </si>
  <si>
    <t>Madroñales (Arbutus unedo)</t>
  </si>
  <si>
    <t>Bosque mixto de frondosas autóctonas en la región biogeográfica Alpina</t>
  </si>
  <si>
    <t>Fayal-Brezal</t>
  </si>
  <si>
    <t>Mezcla de coníferas autoctonas con alóctonas</t>
  </si>
  <si>
    <t>Abetales (Abies alba)</t>
  </si>
  <si>
    <t>Fresnedas (Fraxinus spp.)</t>
  </si>
  <si>
    <t>Mezcla de coníferas autóctonas en la región biogeográfica Atlántica</t>
  </si>
  <si>
    <t>Avellanedas (Corylus avellana)</t>
  </si>
  <si>
    <t>Algarrobales (Ceratonia siliqua)</t>
  </si>
  <si>
    <t>Mezcla de coníferas y frondosas autóctonas en la región biogeográfica Macaronésica</t>
  </si>
  <si>
    <t>Repoblación de Quercus rubra</t>
  </si>
  <si>
    <t>Quejigares de Quercus canariensis</t>
  </si>
  <si>
    <t>Frondosas alóctonas invasoras</t>
  </si>
  <si>
    <t>Acebedas (Ilex aquifolium)</t>
  </si>
  <si>
    <t>Pinsapares (Abies pinsapo)</t>
  </si>
  <si>
    <t>Coníferas alóctonas de gestión (Cupressus spp, Cedrus spp. otros pinos, etc.)</t>
  </si>
  <si>
    <t>Repoblaciones con especie desconocida</t>
  </si>
  <si>
    <t>Sabinares de Juniperus phoenicea ssp. Turbinata</t>
  </si>
  <si>
    <t>Mezcla de coníferas autóctonas en la región biogeográfica Macaronésica</t>
  </si>
  <si>
    <t>CÓDIGO FORMACIÓN ARBOLADA</t>
  </si>
  <si>
    <t>DESCRIPCIÓN</t>
  </si>
  <si>
    <t xml:space="preserve">2f. Formaciones forestales arboladas - tabla completa. </t>
  </si>
  <si>
    <t>ANUARIO DE ESTADÍSTICA FORESTAL 2018</t>
  </si>
  <si>
    <t>FUENTE: Mapa Forestal de España: MFE25 en Galicia, Navarra, Asturias, Cantabria, Islas Baleares, Murcia, País Vasco, Madrid, La Rioja, Cataluña, Extremadura y Canarias. MFE50 en el resto.</t>
  </si>
  <si>
    <t xml:space="preserve">MFE25 En Galicia, Navarra, Asturias, Cantabria, Islas Baleares, Murcia, País Vasco, Madrid, La Rioja, Cataluña, Extremadura y Canarias. </t>
  </si>
  <si>
    <t>IFN4 en Galicia, Navarra, Asturias, Cantabria, Islas Baleares, Murcia, País Vasco, La Rioja, Madrid, Cataluña, Extremadura y Canarias. IFN3 en el resto</t>
  </si>
  <si>
    <t>Superficie 2018 (ha)</t>
  </si>
  <si>
    <t>IFN4 en: Galicia, Principado de Asturias, Cantabria, Islas Baleares, Navarra, País Vasco, Murcia, Madrid, La Rioja, Cataluña,Extremadura y Canarias. IFN3 en el resto de CC.AA.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</si>
</sst>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);\(#,##0\)"/>
    <numFmt numFmtId="166" formatCode="0.00_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8"/>
      <color indexed="23"/>
      <name val="Comic Sans MS"/>
      <family val="4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indexed="43"/>
      <name val="Arial"/>
      <family val="2"/>
    </font>
    <font>
      <b/>
      <vertAlign val="superscript"/>
      <sz val="8"/>
      <name val="Arial"/>
      <family val="2"/>
    </font>
    <font>
      <sz val="12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 Black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6" fontId="17" fillId="0" borderId="0"/>
    <xf numFmtId="0" fontId="17" fillId="0" borderId="0"/>
    <xf numFmtId="0" fontId="18" fillId="0" borderId="0"/>
    <xf numFmtId="0" fontId="18" fillId="0" borderId="0"/>
    <xf numFmtId="0" fontId="2" fillId="2" borderId="0"/>
  </cellStyleXfs>
  <cellXfs count="130">
    <xf numFmtId="0" fontId="0" fillId="0" borderId="0" xfId="0"/>
    <xf numFmtId="0" fontId="2" fillId="2" borderId="0" xfId="0" applyFont="1" applyFill="1" applyBorder="1"/>
    <xf numFmtId="0" fontId="3" fillId="0" borderId="0" xfId="0" applyFont="1" applyBorder="1" applyAlignment="1"/>
    <xf numFmtId="0" fontId="2" fillId="2" borderId="0" xfId="0" applyFont="1" applyFill="1"/>
    <xf numFmtId="0" fontId="0" fillId="0" borderId="0" xfId="0" applyBorder="1" applyAlignment="1"/>
    <xf numFmtId="0" fontId="0" fillId="0" borderId="1" xfId="0" applyBorder="1" applyAlignment="1">
      <alignment horizontal="center" wrapText="1"/>
    </xf>
    <xf numFmtId="0" fontId="0" fillId="0" borderId="2" xfId="0" applyBorder="1"/>
    <xf numFmtId="0" fontId="5" fillId="3" borderId="3" xfId="0" applyFont="1" applyFill="1" applyBorder="1"/>
    <xf numFmtId="0" fontId="0" fillId="4" borderId="1" xfId="0" applyFill="1" applyBorder="1" applyAlignment="1">
      <alignment horizontal="center" wrapText="1"/>
    </xf>
    <xf numFmtId="0" fontId="6" fillId="0" borderId="0" xfId="0" applyFont="1"/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0" borderId="5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6" borderId="5" xfId="0" applyFont="1" applyFill="1" applyBorder="1"/>
    <xf numFmtId="3" fontId="7" fillId="6" borderId="6" xfId="0" applyNumberFormat="1" applyFont="1" applyFill="1" applyBorder="1" applyAlignment="1">
      <alignment horizontal="center"/>
    </xf>
    <xf numFmtId="0" fontId="6" fillId="4" borderId="0" xfId="0" applyFont="1" applyFill="1"/>
    <xf numFmtId="0" fontId="8" fillId="7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10" fillId="6" borderId="6" xfId="0" applyFont="1" applyFill="1" applyBorder="1" applyAlignment="1">
      <alignment horizontal="center" wrapText="1"/>
    </xf>
    <xf numFmtId="4" fontId="10" fillId="6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5" fillId="3" borderId="11" xfId="0" applyNumberFormat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wrapText="1"/>
    </xf>
    <xf numFmtId="0" fontId="2" fillId="2" borderId="13" xfId="5" applyFont="1" applyFill="1" applyBorder="1" applyProtection="1"/>
    <xf numFmtId="0" fontId="2" fillId="2" borderId="14" xfId="5" applyFont="1" applyFill="1" applyBorder="1" applyProtection="1"/>
    <xf numFmtId="0" fontId="9" fillId="5" borderId="8" xfId="0" applyFont="1" applyFill="1" applyBorder="1" applyAlignment="1">
      <alignment horizontal="center"/>
    </xf>
    <xf numFmtId="0" fontId="2" fillId="2" borderId="15" xfId="5" applyFont="1" applyFill="1" applyBorder="1" applyProtection="1"/>
    <xf numFmtId="0" fontId="11" fillId="9" borderId="6" xfId="0" applyFont="1" applyFill="1" applyBorder="1" applyAlignment="1">
      <alignment horizontal="center" wrapText="1"/>
    </xf>
    <xf numFmtId="3" fontId="6" fillId="0" borderId="9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3" borderId="16" xfId="5" applyFont="1" applyFill="1" applyBorder="1" applyProtection="1"/>
    <xf numFmtId="0" fontId="2" fillId="0" borderId="0" xfId="0" applyFont="1"/>
    <xf numFmtId="165" fontId="2" fillId="2" borderId="17" xfId="4" applyNumberFormat="1" applyFont="1" applyFill="1" applyBorder="1" applyAlignment="1" applyProtection="1">
      <alignment horizontal="center"/>
    </xf>
    <xf numFmtId="165" fontId="2" fillId="2" borderId="18" xfId="4" applyNumberFormat="1" applyFont="1" applyFill="1" applyBorder="1" applyAlignment="1" applyProtection="1">
      <alignment horizontal="center"/>
    </xf>
    <xf numFmtId="0" fontId="2" fillId="2" borderId="18" xfId="5" applyFont="1" applyFill="1" applyBorder="1" applyAlignment="1" applyProtection="1">
      <alignment horizontal="center"/>
    </xf>
    <xf numFmtId="3" fontId="2" fillId="0" borderId="19" xfId="6" applyNumberFormat="1" applyFont="1" applyFill="1" applyBorder="1" applyAlignment="1">
      <alignment horizontal="center" wrapText="1"/>
    </xf>
    <xf numFmtId="3" fontId="2" fillId="0" borderId="15" xfId="6" applyNumberFormat="1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1" fillId="2" borderId="0" xfId="3" applyFont="1" applyFill="1" applyAlignment="1">
      <alignment horizontal="left"/>
    </xf>
    <xf numFmtId="3" fontId="6" fillId="5" borderId="6" xfId="0" applyNumberFormat="1" applyFont="1" applyFill="1" applyBorder="1" applyAlignment="1">
      <alignment horizontal="center"/>
    </xf>
    <xf numFmtId="3" fontId="6" fillId="10" borderId="6" xfId="0" applyNumberFormat="1" applyFont="1" applyFill="1" applyBorder="1" applyAlignment="1">
      <alignment horizontal="center"/>
    </xf>
    <xf numFmtId="0" fontId="19" fillId="0" borderId="0" xfId="0" applyFont="1" applyFill="1" applyBorder="1"/>
    <xf numFmtId="165" fontId="6" fillId="3" borderId="21" xfId="5" applyNumberFormat="1" applyFont="1" applyFill="1" applyBorder="1" applyAlignment="1" applyProtection="1">
      <alignment horizontal="center"/>
    </xf>
    <xf numFmtId="4" fontId="0" fillId="0" borderId="0" xfId="0" applyNumberFormat="1"/>
    <xf numFmtId="0" fontId="12" fillId="0" borderId="22" xfId="0" applyFont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/>
    <xf numFmtId="0" fontId="2" fillId="0" borderId="2" xfId="0" applyFont="1" applyBorder="1"/>
    <xf numFmtId="3" fontId="2" fillId="0" borderId="24" xfId="0" applyNumberFormat="1" applyFont="1" applyBorder="1" applyAlignment="1">
      <alignment horizontal="right" vertical="justify" indent="1"/>
    </xf>
    <xf numFmtId="3" fontId="5" fillId="0" borderId="10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5" fillId="0" borderId="0" xfId="0" applyFont="1"/>
    <xf numFmtId="4" fontId="11" fillId="0" borderId="8" xfId="0" applyNumberFormat="1" applyFont="1" applyBorder="1" applyAlignment="1">
      <alignment horizontal="center"/>
    </xf>
    <xf numFmtId="0" fontId="23" fillId="0" borderId="0" xfId="0" applyFont="1"/>
    <xf numFmtId="0" fontId="20" fillId="14" borderId="1" xfId="7" applyFont="1" applyFill="1" applyBorder="1" applyAlignment="1">
      <alignment horizontal="center"/>
    </xf>
    <xf numFmtId="0" fontId="20" fillId="0" borderId="1" xfId="7" applyFont="1" applyFill="1" applyBorder="1" applyAlignment="1">
      <alignment horizontal="right" wrapText="1"/>
    </xf>
    <xf numFmtId="0" fontId="20" fillId="0" borderId="1" xfId="7" applyFont="1" applyFill="1" applyBorder="1" applyAlignment="1">
      <alignment wrapText="1"/>
    </xf>
    <xf numFmtId="4" fontId="0" fillId="0" borderId="1" xfId="0" applyNumberFormat="1" applyBorder="1"/>
    <xf numFmtId="0" fontId="24" fillId="0" borderId="0" xfId="0" applyFont="1"/>
    <xf numFmtId="4" fontId="11" fillId="0" borderId="8" xfId="0" applyNumberFormat="1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21" fillId="14" borderId="1" xfId="7" applyFont="1" applyFill="1" applyBorder="1" applyAlignment="1">
      <alignment horizontal="left"/>
    </xf>
    <xf numFmtId="4" fontId="21" fillId="14" borderId="1" xfId="7" applyNumberFormat="1" applyFont="1" applyFill="1" applyBorder="1" applyAlignment="1">
      <alignment horizontal="right"/>
    </xf>
    <xf numFmtId="0" fontId="1" fillId="2" borderId="0" xfId="3" applyFont="1" applyFill="1" applyAlignment="1">
      <alignment horizontal="left"/>
    </xf>
    <xf numFmtId="0" fontId="0" fillId="0" borderId="1" xfId="0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0" fontId="1" fillId="2" borderId="0" xfId="3" applyFont="1" applyFill="1" applyAlignment="1">
      <alignment horizontal="left"/>
    </xf>
    <xf numFmtId="0" fontId="7" fillId="7" borderId="4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5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2" fillId="0" borderId="4" xfId="0" applyFont="1" applyBorder="1"/>
    <xf numFmtId="0" fontId="12" fillId="0" borderId="5" xfId="0" applyFont="1" applyBorder="1"/>
    <xf numFmtId="0" fontId="11" fillId="0" borderId="4" xfId="0" applyFont="1" applyBorder="1"/>
    <xf numFmtId="0" fontId="11" fillId="0" borderId="5" xfId="0" applyFont="1" applyBorder="1"/>
    <xf numFmtId="0" fontId="10" fillId="6" borderId="4" xfId="0" applyFont="1" applyFill="1" applyBorder="1"/>
    <xf numFmtId="0" fontId="10" fillId="6" borderId="5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1" fillId="11" borderId="12" xfId="0" applyFont="1" applyFill="1" applyBorder="1" applyAlignment="1">
      <alignment horizontal="center" wrapText="1"/>
    </xf>
    <xf numFmtId="0" fontId="11" fillId="11" borderId="25" xfId="0" applyFont="1" applyFill="1" applyBorder="1" applyAlignment="1">
      <alignment horizontal="center" wrapText="1"/>
    </xf>
    <xf numFmtId="0" fontId="11" fillId="11" borderId="7" xfId="0" applyFont="1" applyFill="1" applyBorder="1" applyAlignment="1">
      <alignment horizontal="center" wrapText="1"/>
    </xf>
    <xf numFmtId="0" fontId="15" fillId="12" borderId="12" xfId="0" applyFont="1" applyFill="1" applyBorder="1" applyAlignment="1">
      <alignment horizontal="center" wrapText="1"/>
    </xf>
    <xf numFmtId="0" fontId="15" fillId="12" borderId="25" xfId="0" applyFont="1" applyFill="1" applyBorder="1" applyAlignment="1">
      <alignment horizontal="center" wrapText="1"/>
    </xf>
    <xf numFmtId="0" fontId="15" fillId="12" borderId="7" xfId="0" applyFont="1" applyFill="1" applyBorder="1" applyAlignment="1">
      <alignment horizontal="center" wrapText="1"/>
    </xf>
    <xf numFmtId="0" fontId="11" fillId="13" borderId="12" xfId="0" applyFont="1" applyFill="1" applyBorder="1" applyAlignment="1">
      <alignment horizontal="center" wrapText="1"/>
    </xf>
    <xf numFmtId="0" fontId="11" fillId="13" borderId="25" xfId="0" applyFont="1" applyFill="1" applyBorder="1" applyAlignment="1">
      <alignment horizontal="center" wrapText="1"/>
    </xf>
    <xf numFmtId="0" fontId="11" fillId="13" borderId="7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right"/>
    </xf>
  </cellXfs>
  <cellStyles count="9">
    <cellStyle name="Millares 2 2" xfId="1" xr:uid="{00000000-0005-0000-0000-000000000000}"/>
    <cellStyle name="Normal" xfId="0" builtinId="0"/>
    <cellStyle name="Normal 2" xfId="2" xr:uid="{00000000-0005-0000-0000-000002000000}"/>
    <cellStyle name="Normal 3" xfId="8" xr:uid="{5F449A29-2B86-4777-8ECF-AD92FE7B93C9}"/>
    <cellStyle name="Normal_AEA08-C25" xfId="3" xr:uid="{00000000-0005-0000-0000-000003000000}"/>
    <cellStyle name="Normal_DEMOG1" xfId="4" xr:uid="{00000000-0005-0000-0000-000004000000}"/>
    <cellStyle name="Normal_EXAGRI3" xfId="5" xr:uid="{00000000-0005-0000-0000-000005000000}"/>
    <cellStyle name="Normal_FORESTAL_ARBOLADA_TIPO BOSQUE" xfId="6" xr:uid="{00000000-0005-0000-0000-000006000000}"/>
    <cellStyle name="Normal_Hoja1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0609F1-E382-4CC9-8219-2E8C7D4A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C8763F-E128-4676-A07E-D5F03A4D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B52132-EF01-40A8-80F0-BEE29462D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09C19A-42CD-4C3C-92F2-254E3AB0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10D15B-9D3B-4EEA-BEC8-C33DF9F20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1</xdr:row>
      <xdr:rowOff>11590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6BB18A-91D6-4003-B9DE-8F7693C6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02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"/>
  <sheetViews>
    <sheetView tabSelected="1" workbookViewId="0">
      <selection activeCell="K9" sqref="K9"/>
    </sheetView>
  </sheetViews>
  <sheetFormatPr baseColWidth="10" defaultRowHeight="12.75" x14ac:dyDescent="0.2"/>
  <cols>
    <col min="1" max="1" width="22" customWidth="1"/>
    <col min="2" max="2" width="12.7109375" customWidth="1"/>
    <col min="3" max="3" width="13.140625" customWidth="1"/>
    <col min="4" max="4" width="12.42578125" customWidth="1"/>
    <col min="5" max="5" width="15.5703125" customWidth="1"/>
    <col min="7" max="7" width="15.140625" customWidth="1"/>
    <col min="8" max="8" width="12.5703125" customWidth="1"/>
  </cols>
  <sheetData>
    <row r="1" spans="1:25" s="4" customFormat="1" ht="30.75" customHeight="1" x14ac:dyDescent="0.3">
      <c r="A1" s="1"/>
      <c r="B1" s="69"/>
      <c r="C1" s="69"/>
      <c r="D1" s="69"/>
      <c r="E1" s="69"/>
      <c r="F1" s="69"/>
      <c r="G1" s="69"/>
      <c r="H1" s="129" t="s">
        <v>135</v>
      </c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74" t="s">
        <v>66</v>
      </c>
      <c r="E3" s="81"/>
    </row>
    <row r="5" spans="1:25" x14ac:dyDescent="0.2">
      <c r="A5" s="89" t="s">
        <v>0</v>
      </c>
      <c r="B5" s="90" t="s">
        <v>1</v>
      </c>
      <c r="C5" s="90"/>
      <c r="D5" s="90"/>
      <c r="E5" s="90" t="s">
        <v>2</v>
      </c>
      <c r="F5" s="90"/>
      <c r="G5" s="90"/>
      <c r="H5" s="91" t="s">
        <v>3</v>
      </c>
    </row>
    <row r="6" spans="1:25" ht="15.75" customHeight="1" x14ac:dyDescent="0.2">
      <c r="A6" s="89"/>
      <c r="B6" s="8" t="s">
        <v>4</v>
      </c>
      <c r="C6" s="8" t="s">
        <v>5</v>
      </c>
      <c r="D6" s="92" t="s">
        <v>1</v>
      </c>
      <c r="E6" s="8" t="s">
        <v>6</v>
      </c>
      <c r="F6" s="8" t="s">
        <v>7</v>
      </c>
      <c r="G6" s="92" t="s">
        <v>2</v>
      </c>
      <c r="H6" s="91"/>
    </row>
    <row r="7" spans="1:25" ht="12.75" customHeight="1" x14ac:dyDescent="0.2">
      <c r="A7" s="89"/>
      <c r="B7" s="5" t="s">
        <v>8</v>
      </c>
      <c r="C7" s="5" t="s">
        <v>9</v>
      </c>
      <c r="D7" s="93"/>
      <c r="E7" s="5" t="s">
        <v>10</v>
      </c>
      <c r="F7" s="5" t="s">
        <v>11</v>
      </c>
      <c r="G7" s="93"/>
      <c r="H7" s="91"/>
    </row>
    <row r="8" spans="1:25" x14ac:dyDescent="0.2">
      <c r="A8" s="6" t="s">
        <v>12</v>
      </c>
      <c r="B8" s="32">
        <v>2511668.6631674552</v>
      </c>
      <c r="C8" s="32">
        <v>411002.02468898171</v>
      </c>
      <c r="D8" s="40">
        <f>B8+C8</f>
        <v>2922670.6878564367</v>
      </c>
      <c r="E8" s="31">
        <v>83719.158146055706</v>
      </c>
      <c r="F8" s="31">
        <v>1460680.2830552121</v>
      </c>
      <c r="G8" s="40">
        <f>E8+F8</f>
        <v>1544399.4412012678</v>
      </c>
      <c r="H8" s="40">
        <f>D8+G8</f>
        <v>4467070.1290577045</v>
      </c>
    </row>
    <row r="9" spans="1:25" x14ac:dyDescent="0.2">
      <c r="A9" s="6" t="s">
        <v>13</v>
      </c>
      <c r="B9" s="32">
        <v>1370540.1746677593</v>
      </c>
      <c r="C9" s="32">
        <v>172925.00321954439</v>
      </c>
      <c r="D9" s="41">
        <f t="shared" ref="D9:D24" si="0">B9+C9</f>
        <v>1543465.1778873038</v>
      </c>
      <c r="E9" s="32">
        <v>21212.28709606222</v>
      </c>
      <c r="F9" s="32">
        <v>1050654.1566640858</v>
      </c>
      <c r="G9" s="41">
        <f t="shared" ref="G9:G24" si="1">E9+F9</f>
        <v>1071866.443760148</v>
      </c>
      <c r="H9" s="41">
        <f t="shared" ref="H9:H24" si="2">D9+G9</f>
        <v>2615331.621647452</v>
      </c>
    </row>
    <row r="10" spans="1:25" x14ac:dyDescent="0.2">
      <c r="A10" s="6" t="s">
        <v>14</v>
      </c>
      <c r="B10" s="32">
        <v>127028.12334915389</v>
      </c>
      <c r="C10" s="32">
        <v>9901.1099364701149</v>
      </c>
      <c r="D10" s="41">
        <f t="shared" si="0"/>
        <v>136929.23328562401</v>
      </c>
      <c r="E10" s="32">
        <v>7788.9083525417727</v>
      </c>
      <c r="F10" s="32">
        <v>433509.19180207432</v>
      </c>
      <c r="G10" s="41">
        <f t="shared" si="1"/>
        <v>441298.10015461611</v>
      </c>
      <c r="H10" s="41">
        <f t="shared" si="2"/>
        <v>578227.33344024012</v>
      </c>
    </row>
    <row r="11" spans="1:25" x14ac:dyDescent="0.2">
      <c r="A11" s="6" t="s">
        <v>15</v>
      </c>
      <c r="B11" s="32">
        <v>206030.58721161858</v>
      </c>
      <c r="C11" s="32">
        <v>5003.9057229576638</v>
      </c>
      <c r="D11" s="41">
        <f t="shared" si="0"/>
        <v>211034.49293457624</v>
      </c>
      <c r="E11" s="32">
        <v>159.15050670076613</v>
      </c>
      <c r="F11" s="32">
        <v>153123.34449623557</v>
      </c>
      <c r="G11" s="41">
        <f t="shared" si="1"/>
        <v>153282.49500293634</v>
      </c>
      <c r="H11" s="41">
        <f t="shared" si="2"/>
        <v>364316.98793751257</v>
      </c>
    </row>
    <row r="12" spans="1:25" x14ac:dyDescent="0.2">
      <c r="A12" s="6" t="s">
        <v>16</v>
      </c>
      <c r="B12" s="32">
        <v>2299053.4233804704</v>
      </c>
      <c r="C12" s="32">
        <v>409023.88846694562</v>
      </c>
      <c r="D12" s="41">
        <f t="shared" si="0"/>
        <v>2708077.3118474158</v>
      </c>
      <c r="E12" s="32">
        <v>54889.873870799223</v>
      </c>
      <c r="F12" s="32">
        <v>834569.32064723049</v>
      </c>
      <c r="G12" s="41">
        <f t="shared" si="1"/>
        <v>889459.19451802969</v>
      </c>
      <c r="H12" s="41">
        <f t="shared" si="2"/>
        <v>3597536.5063654454</v>
      </c>
    </row>
    <row r="13" spans="1:25" x14ac:dyDescent="0.2">
      <c r="A13" s="6" t="s">
        <v>17</v>
      </c>
      <c r="B13" s="32">
        <v>2671566.3371566073</v>
      </c>
      <c r="C13" s="32">
        <v>273417.5867828374</v>
      </c>
      <c r="D13" s="41">
        <f t="shared" si="0"/>
        <v>2944983.9239394446</v>
      </c>
      <c r="E13" s="32">
        <v>45939.1383895502</v>
      </c>
      <c r="F13" s="32">
        <v>1824433.683699945</v>
      </c>
      <c r="G13" s="41">
        <f t="shared" si="1"/>
        <v>1870372.8220894951</v>
      </c>
      <c r="H13" s="41">
        <f t="shared" si="2"/>
        <v>4815356.7460289393</v>
      </c>
    </row>
    <row r="14" spans="1:25" x14ac:dyDescent="0.2">
      <c r="A14" s="70" t="s">
        <v>18</v>
      </c>
      <c r="B14" s="71">
        <v>1529054.9151251176</v>
      </c>
      <c r="C14" s="71">
        <v>60450.409649673835</v>
      </c>
      <c r="D14" s="41">
        <f t="shared" si="0"/>
        <v>1589505.3247747915</v>
      </c>
      <c r="E14" s="73">
        <v>88280.000517512875</v>
      </c>
      <c r="F14" s="73">
        <v>330543.20260093012</v>
      </c>
      <c r="G14" s="72">
        <v>418823.20312678459</v>
      </c>
      <c r="H14" s="72">
        <f t="shared" si="2"/>
        <v>2008328.5279015761</v>
      </c>
    </row>
    <row r="15" spans="1:25" x14ac:dyDescent="0.2">
      <c r="A15" s="6" t="s">
        <v>19</v>
      </c>
      <c r="B15" s="32">
        <v>227096.68994890657</v>
      </c>
      <c r="C15" s="32">
        <v>39702.970967718727</v>
      </c>
      <c r="D15" s="41">
        <f t="shared" si="0"/>
        <v>266799.66091662529</v>
      </c>
      <c r="E15" s="32">
        <v>8719.144026089074</v>
      </c>
      <c r="F15" s="32">
        <v>162743.52794292281</v>
      </c>
      <c r="G15" s="41">
        <f t="shared" si="1"/>
        <v>171462.67196901189</v>
      </c>
      <c r="H15" s="41">
        <f t="shared" si="2"/>
        <v>438262.33288563718</v>
      </c>
    </row>
    <row r="16" spans="1:25" x14ac:dyDescent="0.2">
      <c r="A16" s="6" t="s">
        <v>20</v>
      </c>
      <c r="B16" s="32">
        <v>410783.12450789392</v>
      </c>
      <c r="C16" s="32">
        <v>24227.932806981498</v>
      </c>
      <c r="D16" s="41">
        <f t="shared" si="0"/>
        <v>435011.05731487542</v>
      </c>
      <c r="E16" s="32">
        <v>3364.0395933700552</v>
      </c>
      <c r="F16" s="32">
        <v>155992.43937929726</v>
      </c>
      <c r="G16" s="41">
        <f t="shared" si="1"/>
        <v>159356.4789726673</v>
      </c>
      <c r="H16" s="41">
        <f t="shared" si="2"/>
        <v>594367.53628754267</v>
      </c>
    </row>
    <row r="17" spans="1:8" x14ac:dyDescent="0.2">
      <c r="A17" s="6" t="s">
        <v>21</v>
      </c>
      <c r="B17" s="32">
        <v>626020.69336734409</v>
      </c>
      <c r="C17" s="32">
        <v>121799.78465002339</v>
      </c>
      <c r="D17" s="41">
        <f t="shared" si="0"/>
        <v>747820.47801736742</v>
      </c>
      <c r="E17" s="32">
        <v>12007.243125964036</v>
      </c>
      <c r="F17" s="32">
        <v>507208.3892089469</v>
      </c>
      <c r="G17" s="41">
        <f t="shared" si="1"/>
        <v>519215.63233491092</v>
      </c>
      <c r="H17" s="41">
        <f t="shared" si="2"/>
        <v>1267036.1103522782</v>
      </c>
    </row>
    <row r="18" spans="1:8" x14ac:dyDescent="0.2">
      <c r="A18" s="6" t="s">
        <v>22</v>
      </c>
      <c r="B18" s="32">
        <v>1730197.1094817254</v>
      </c>
      <c r="C18" s="32">
        <v>253923.56717193854</v>
      </c>
      <c r="D18" s="72">
        <f t="shared" si="0"/>
        <v>1984120.6766536639</v>
      </c>
      <c r="E18" s="32">
        <v>113863.35265774521</v>
      </c>
      <c r="F18" s="32">
        <v>774467.17917080701</v>
      </c>
      <c r="G18" s="41">
        <f t="shared" si="1"/>
        <v>888330.53182855225</v>
      </c>
      <c r="H18" s="41">
        <f t="shared" si="2"/>
        <v>2872451.2084822161</v>
      </c>
    </row>
    <row r="19" spans="1:8" x14ac:dyDescent="0.2">
      <c r="A19" s="6" t="s">
        <v>23</v>
      </c>
      <c r="B19" s="32">
        <v>1398065.4037063818</v>
      </c>
      <c r="C19" s="32">
        <v>56232.357614676985</v>
      </c>
      <c r="D19" s="41">
        <f t="shared" si="0"/>
        <v>1454297.7613210587</v>
      </c>
      <c r="E19" s="32">
        <v>0.2123964462313</v>
      </c>
      <c r="F19" s="32">
        <v>586456.06821241602</v>
      </c>
      <c r="G19" s="41">
        <f t="shared" si="1"/>
        <v>586456.28060886229</v>
      </c>
      <c r="H19" s="41">
        <f t="shared" si="2"/>
        <v>2040754.0419299211</v>
      </c>
    </row>
    <row r="20" spans="1:8" x14ac:dyDescent="0.2">
      <c r="A20" s="6" t="s">
        <v>24</v>
      </c>
      <c r="B20" s="32">
        <v>179883.67834985818</v>
      </c>
      <c r="C20" s="32">
        <v>6988.860974353116</v>
      </c>
      <c r="D20" s="41">
        <f t="shared" si="0"/>
        <v>186872.53932421131</v>
      </c>
      <c r="E20" s="32">
        <v>2742.0558615437617</v>
      </c>
      <c r="F20" s="32">
        <v>32573.770544907238</v>
      </c>
      <c r="G20" s="41">
        <f t="shared" si="1"/>
        <v>35315.826406451</v>
      </c>
      <c r="H20" s="41">
        <f t="shared" si="2"/>
        <v>222188.36573066231</v>
      </c>
    </row>
    <row r="21" spans="1:8" x14ac:dyDescent="0.2">
      <c r="A21" s="6" t="s">
        <v>25</v>
      </c>
      <c r="B21" s="32">
        <v>158832.76725573424</v>
      </c>
      <c r="C21" s="32">
        <v>17993.254821996827</v>
      </c>
      <c r="D21" s="41">
        <f t="shared" si="0"/>
        <v>176826.02207773106</v>
      </c>
      <c r="E21" s="32">
        <v>632.95891812448212</v>
      </c>
      <c r="F21" s="32">
        <v>133493.28967772837</v>
      </c>
      <c r="G21" s="41">
        <f t="shared" si="1"/>
        <v>134126.24859585287</v>
      </c>
      <c r="H21" s="41">
        <f t="shared" si="2"/>
        <v>310952.27067358396</v>
      </c>
    </row>
    <row r="22" spans="1:8" x14ac:dyDescent="0.2">
      <c r="A22" s="6" t="s">
        <v>26</v>
      </c>
      <c r="B22" s="32">
        <v>396513.79142214946</v>
      </c>
      <c r="C22" s="32">
        <v>232.06387169315016</v>
      </c>
      <c r="D22" s="41">
        <f t="shared" si="0"/>
        <v>396745.85529384261</v>
      </c>
      <c r="E22" s="32">
        <v>1708.6917915868287</v>
      </c>
      <c r="F22" s="32">
        <v>93331.52280405628</v>
      </c>
      <c r="G22" s="41">
        <f t="shared" si="1"/>
        <v>95040.214595643105</v>
      </c>
      <c r="H22" s="41">
        <f t="shared" si="2"/>
        <v>491786.06988948572</v>
      </c>
    </row>
    <row r="23" spans="1:8" x14ac:dyDescent="0.2">
      <c r="A23" s="6" t="s">
        <v>27</v>
      </c>
      <c r="B23" s="32">
        <v>444325.70818730682</v>
      </c>
      <c r="C23" s="32">
        <v>9390.6331990689068</v>
      </c>
      <c r="D23" s="41">
        <f t="shared" si="0"/>
        <v>453716.34138637572</v>
      </c>
      <c r="E23" s="32">
        <v>199.15339529660119</v>
      </c>
      <c r="F23" s="32">
        <v>316563.27557895757</v>
      </c>
      <c r="G23" s="41">
        <f t="shared" si="1"/>
        <v>316762.42897425417</v>
      </c>
      <c r="H23" s="41">
        <f t="shared" si="2"/>
        <v>770478.77036062989</v>
      </c>
    </row>
    <row r="24" spans="1:8" x14ac:dyDescent="0.2">
      <c r="A24" s="6" t="s">
        <v>28</v>
      </c>
      <c r="B24" s="32">
        <v>273808.66910186905</v>
      </c>
      <c r="C24" s="32">
        <v>34435.66415769983</v>
      </c>
      <c r="D24" s="51">
        <f t="shared" si="0"/>
        <v>308244.3332595689</v>
      </c>
      <c r="E24" s="32">
        <v>6260.4231504325926</v>
      </c>
      <c r="F24" s="32">
        <v>196858.95807958895</v>
      </c>
      <c r="G24" s="41">
        <f t="shared" si="1"/>
        <v>203119.38123002154</v>
      </c>
      <c r="H24" s="41">
        <f t="shared" si="2"/>
        <v>511363.71448959043</v>
      </c>
    </row>
    <row r="25" spans="1:8" x14ac:dyDescent="0.2">
      <c r="A25" s="7" t="s">
        <v>29</v>
      </c>
      <c r="B25" s="33">
        <f t="shared" ref="B25:H25" si="3">SUM(B8:B24)</f>
        <v>16560469.859387351</v>
      </c>
      <c r="C25" s="33">
        <f t="shared" si="3"/>
        <v>1906651.0187035615</v>
      </c>
      <c r="D25" s="33">
        <f t="shared" si="3"/>
        <v>18467120.878090914</v>
      </c>
      <c r="E25" s="33">
        <f t="shared" si="3"/>
        <v>451485.79179582151</v>
      </c>
      <c r="F25" s="33">
        <f t="shared" si="3"/>
        <v>9047201.6035653409</v>
      </c>
      <c r="G25" s="33">
        <f t="shared" si="3"/>
        <v>9498687.3953695055</v>
      </c>
      <c r="H25" s="33">
        <f t="shared" si="3"/>
        <v>27965808.273460418</v>
      </c>
    </row>
    <row r="27" spans="1:8" x14ac:dyDescent="0.2">
      <c r="A27" s="1" t="s">
        <v>136</v>
      </c>
    </row>
  </sheetData>
  <mergeCells count="6">
    <mergeCell ref="A5:A7"/>
    <mergeCell ref="B5:D5"/>
    <mergeCell ref="E5:G5"/>
    <mergeCell ref="H5:H7"/>
    <mergeCell ref="D6:D7"/>
    <mergeCell ref="G6:G7"/>
  </mergeCells>
  <phoneticPr fontId="4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3"/>
  <sheetViews>
    <sheetView workbookViewId="0">
      <selection activeCell="J56" sqref="J56"/>
    </sheetView>
  </sheetViews>
  <sheetFormatPr baseColWidth="10" defaultRowHeight="12.75" x14ac:dyDescent="0.2"/>
  <cols>
    <col min="1" max="1" width="18" customWidth="1"/>
    <col min="4" max="4" width="14.85546875" customWidth="1"/>
    <col min="5" max="5" width="13.140625" customWidth="1"/>
    <col min="6" max="6" width="14.85546875" customWidth="1"/>
  </cols>
  <sheetData>
    <row r="1" spans="1:19" s="4" customFormat="1" ht="30.75" customHeight="1" x14ac:dyDescent="0.3">
      <c r="A1" s="1"/>
      <c r="B1" s="69"/>
      <c r="C1" s="69"/>
      <c r="D1" s="69"/>
      <c r="E1" s="69"/>
      <c r="F1" s="69"/>
      <c r="G1" s="69"/>
      <c r="H1" s="129" t="s">
        <v>135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3" spans="1:19" x14ac:dyDescent="0.2">
      <c r="A3" s="9" t="s">
        <v>68</v>
      </c>
    </row>
    <row r="5" spans="1:19" x14ac:dyDescent="0.2">
      <c r="A5" s="18" t="s">
        <v>30</v>
      </c>
      <c r="B5" s="18"/>
      <c r="C5" s="18"/>
      <c r="D5" s="18"/>
      <c r="E5" s="18"/>
      <c r="F5" s="18"/>
      <c r="G5" s="18"/>
      <c r="H5" s="18"/>
      <c r="I5" s="18"/>
    </row>
    <row r="6" spans="1:19" ht="13.5" thickBot="1" x14ac:dyDescent="0.25"/>
    <row r="7" spans="1:19" ht="12.75" customHeight="1" x14ac:dyDescent="0.2">
      <c r="A7" s="95" t="s">
        <v>67</v>
      </c>
      <c r="B7" s="99" t="s">
        <v>69</v>
      </c>
      <c r="C7" s="99" t="s">
        <v>32</v>
      </c>
      <c r="D7" s="10"/>
      <c r="E7" s="101" t="s">
        <v>71</v>
      </c>
      <c r="F7" s="99" t="s">
        <v>33</v>
      </c>
      <c r="G7" s="10"/>
      <c r="H7" s="104" t="s">
        <v>70</v>
      </c>
    </row>
    <row r="8" spans="1:19" ht="39.75" customHeight="1" thickBot="1" x14ac:dyDescent="0.25">
      <c r="A8" s="96"/>
      <c r="B8" s="100"/>
      <c r="C8" s="100"/>
      <c r="D8" s="11" t="s">
        <v>34</v>
      </c>
      <c r="E8" s="100"/>
      <c r="F8" s="100"/>
      <c r="G8" s="11" t="s">
        <v>35</v>
      </c>
      <c r="H8" s="105"/>
    </row>
    <row r="9" spans="1:19" ht="13.5" thickBot="1" x14ac:dyDescent="0.25">
      <c r="A9" s="12" t="s">
        <v>12</v>
      </c>
      <c r="B9" s="13">
        <v>474439.44</v>
      </c>
      <c r="C9" s="13">
        <v>364942.69</v>
      </c>
      <c r="D9" s="53">
        <f>B9+C9</f>
        <v>839382.13</v>
      </c>
      <c r="E9" s="13">
        <v>2129200.4700000002</v>
      </c>
      <c r="F9" s="14">
        <v>496.06</v>
      </c>
      <c r="G9" s="53">
        <f>E9+F9</f>
        <v>2129696.5300000003</v>
      </c>
      <c r="H9" s="54">
        <f t="shared" ref="H9:H25" si="0">D9+G9</f>
        <v>2969078.66</v>
      </c>
    </row>
    <row r="10" spans="1:19" ht="13.5" thickBot="1" x14ac:dyDescent="0.25">
      <c r="A10" s="12" t="s">
        <v>13</v>
      </c>
      <c r="B10" s="13">
        <v>77211</v>
      </c>
      <c r="C10" s="13">
        <v>657398</v>
      </c>
      <c r="D10" s="53">
        <f t="shared" ref="D10:D25" si="1">B10+C10</f>
        <v>734609</v>
      </c>
      <c r="E10" s="13">
        <v>843381.3</v>
      </c>
      <c r="F10" s="14"/>
      <c r="G10" s="53">
        <f t="shared" ref="G10:G25" si="2">E10+F10</f>
        <v>843381.3</v>
      </c>
      <c r="H10" s="54">
        <f t="shared" si="0"/>
        <v>1577990.3</v>
      </c>
    </row>
    <row r="11" spans="1:19" ht="13.5" thickBot="1" x14ac:dyDescent="0.25">
      <c r="A11" s="12" t="s">
        <v>14</v>
      </c>
      <c r="B11" s="13">
        <v>10118.656468238958</v>
      </c>
      <c r="C11" s="13">
        <v>57393.013604765882</v>
      </c>
      <c r="D11" s="53">
        <f t="shared" si="1"/>
        <v>67511.670073004847</v>
      </c>
      <c r="E11" s="13">
        <v>69100.554159794294</v>
      </c>
      <c r="F11" s="13">
        <v>317.009063198913</v>
      </c>
      <c r="G11" s="53">
        <f t="shared" si="2"/>
        <v>69417.563222993209</v>
      </c>
      <c r="H11" s="54">
        <f t="shared" si="0"/>
        <v>136929.23329599807</v>
      </c>
    </row>
    <row r="12" spans="1:19" ht="13.5" thickBot="1" x14ac:dyDescent="0.25">
      <c r="A12" s="12" t="s">
        <v>15</v>
      </c>
      <c r="B12" s="13">
        <v>157.44981610366409</v>
      </c>
      <c r="C12" s="13">
        <v>23306.845459313208</v>
      </c>
      <c r="D12" s="53">
        <f t="shared" si="1"/>
        <v>23464.295275416873</v>
      </c>
      <c r="E12" s="13">
        <v>71922.854336121949</v>
      </c>
      <c r="F12" s="13">
        <v>115279.69812530029</v>
      </c>
      <c r="G12" s="53">
        <f t="shared" si="2"/>
        <v>187202.55246142222</v>
      </c>
      <c r="H12" s="54">
        <f t="shared" si="0"/>
        <v>210666.84773683909</v>
      </c>
    </row>
    <row r="13" spans="1:19" ht="13.5" thickBot="1" x14ac:dyDescent="0.25">
      <c r="A13" s="12" t="s">
        <v>56</v>
      </c>
      <c r="B13" s="13">
        <v>169944</v>
      </c>
      <c r="C13" s="13">
        <v>549712</v>
      </c>
      <c r="D13" s="53">
        <f t="shared" si="1"/>
        <v>719656</v>
      </c>
      <c r="E13" s="13">
        <v>2019941</v>
      </c>
      <c r="F13" s="14"/>
      <c r="G13" s="53">
        <f t="shared" si="2"/>
        <v>2019941</v>
      </c>
      <c r="H13" s="54">
        <f t="shared" si="0"/>
        <v>2739597</v>
      </c>
    </row>
    <row r="14" spans="1:19" ht="13.5" thickBot="1" x14ac:dyDescent="0.25">
      <c r="A14" s="12" t="s">
        <v>36</v>
      </c>
      <c r="B14" s="13">
        <v>63923</v>
      </c>
      <c r="C14" s="13">
        <v>1101903</v>
      </c>
      <c r="D14" s="53">
        <f t="shared" si="1"/>
        <v>1165826</v>
      </c>
      <c r="E14" s="13">
        <v>1816492</v>
      </c>
      <c r="F14" s="14"/>
      <c r="G14" s="53">
        <f t="shared" si="2"/>
        <v>1816492</v>
      </c>
      <c r="H14" s="54">
        <f t="shared" si="0"/>
        <v>2982318</v>
      </c>
    </row>
    <row r="15" spans="1:19" ht="13.5" thickBot="1" x14ac:dyDescent="0.25">
      <c r="A15" s="12" t="s">
        <v>18</v>
      </c>
      <c r="B15" s="13">
        <v>66807.185454654362</v>
      </c>
      <c r="C15" s="13">
        <v>235244</v>
      </c>
      <c r="D15" s="53">
        <f t="shared" si="1"/>
        <v>302051.18545465439</v>
      </c>
      <c r="E15" s="13">
        <v>1282030</v>
      </c>
      <c r="F15" s="14"/>
      <c r="G15" s="53">
        <f t="shared" si="2"/>
        <v>1282030</v>
      </c>
      <c r="H15" s="54">
        <f t="shared" si="0"/>
        <v>1584081.1854546545</v>
      </c>
    </row>
    <row r="16" spans="1:19" ht="13.5" thickBot="1" x14ac:dyDescent="0.25">
      <c r="A16" s="12" t="s">
        <v>19</v>
      </c>
      <c r="B16" s="13">
        <v>45980.232159563937</v>
      </c>
      <c r="C16" s="13">
        <v>52717.176806022057</v>
      </c>
      <c r="D16" s="53">
        <f t="shared" si="1"/>
        <v>98697.408965585986</v>
      </c>
      <c r="E16" s="13">
        <v>168102.0701896422</v>
      </c>
      <c r="F16" s="14"/>
      <c r="G16" s="53">
        <f t="shared" si="2"/>
        <v>168102.0701896422</v>
      </c>
      <c r="H16" s="54">
        <f t="shared" si="0"/>
        <v>266799.47915522818</v>
      </c>
    </row>
    <row r="17" spans="1:9" ht="13.5" thickBot="1" x14ac:dyDescent="0.25">
      <c r="A17" s="12" t="s">
        <v>20</v>
      </c>
      <c r="B17" s="13">
        <v>33662.480000000003</v>
      </c>
      <c r="C17" s="13">
        <v>285553.25</v>
      </c>
      <c r="D17" s="53">
        <f t="shared" si="1"/>
        <v>319215.73</v>
      </c>
      <c r="E17" s="13">
        <v>117863.62</v>
      </c>
      <c r="F17" s="14"/>
      <c r="G17" s="53">
        <f t="shared" si="2"/>
        <v>117863.62</v>
      </c>
      <c r="H17" s="54">
        <f t="shared" si="0"/>
        <v>437079.35</v>
      </c>
    </row>
    <row r="18" spans="1:9" ht="13.5" thickBot="1" x14ac:dyDescent="0.25">
      <c r="A18" s="12" t="s">
        <v>21</v>
      </c>
      <c r="B18" s="13">
        <v>63292</v>
      </c>
      <c r="C18" s="13">
        <v>186599</v>
      </c>
      <c r="D18" s="53">
        <f t="shared" si="1"/>
        <v>249891</v>
      </c>
      <c r="E18" s="13">
        <v>504568.35</v>
      </c>
      <c r="F18" s="15"/>
      <c r="G18" s="53">
        <f t="shared" si="2"/>
        <v>504568.35</v>
      </c>
      <c r="H18" s="54">
        <f t="shared" si="0"/>
        <v>754459.35</v>
      </c>
    </row>
    <row r="19" spans="1:9" ht="13.5" thickBot="1" x14ac:dyDescent="0.25">
      <c r="A19" s="12" t="s">
        <v>22</v>
      </c>
      <c r="B19" s="13">
        <v>37310</v>
      </c>
      <c r="C19" s="13">
        <v>116835.66855106827</v>
      </c>
      <c r="D19" s="53">
        <f t="shared" si="1"/>
        <v>154145.66855106829</v>
      </c>
      <c r="E19" s="13">
        <v>1829987.7156160972</v>
      </c>
      <c r="F19" s="14"/>
      <c r="G19" s="53">
        <f t="shared" si="2"/>
        <v>1829987.7156160972</v>
      </c>
      <c r="H19" s="54">
        <f t="shared" si="0"/>
        <v>1984133.3841671655</v>
      </c>
    </row>
    <row r="20" spans="1:9" ht="13.5" thickBot="1" x14ac:dyDescent="0.25">
      <c r="A20" s="12" t="s">
        <v>23</v>
      </c>
      <c r="B20" s="13">
        <v>6028.9</v>
      </c>
      <c r="C20" s="13">
        <v>7858.41</v>
      </c>
      <c r="D20" s="53">
        <f t="shared" si="1"/>
        <v>13887.31</v>
      </c>
      <c r="E20" s="13">
        <v>1089950.8799999999</v>
      </c>
      <c r="F20" s="13">
        <v>312112.08</v>
      </c>
      <c r="G20" s="53">
        <f t="shared" si="2"/>
        <v>1402062.96</v>
      </c>
      <c r="H20" s="54">
        <f t="shared" si="0"/>
        <v>1415950.27</v>
      </c>
    </row>
    <row r="21" spans="1:9" ht="13.5" thickBot="1" x14ac:dyDescent="0.25">
      <c r="A21" s="12" t="s">
        <v>24</v>
      </c>
      <c r="B21" s="13">
        <v>3888.9304490222312</v>
      </c>
      <c r="C21" s="13">
        <v>2991.3156297702744</v>
      </c>
      <c r="D21" s="53">
        <f t="shared" si="1"/>
        <v>6880.2460787925056</v>
      </c>
      <c r="E21" s="13">
        <v>178832.09789422853</v>
      </c>
      <c r="F21" s="14"/>
      <c r="G21" s="53">
        <f t="shared" si="2"/>
        <v>178832.09789422853</v>
      </c>
      <c r="H21" s="54">
        <f t="shared" si="0"/>
        <v>185712.34397302102</v>
      </c>
    </row>
    <row r="22" spans="1:9" ht="13.5" thickBot="1" x14ac:dyDescent="0.25">
      <c r="A22" s="12" t="s">
        <v>25</v>
      </c>
      <c r="B22" s="13">
        <v>11815.430469803016</v>
      </c>
      <c r="C22" s="13">
        <v>130873.9634226966</v>
      </c>
      <c r="D22" s="53">
        <f t="shared" si="1"/>
        <v>142689.39389249962</v>
      </c>
      <c r="E22" s="13">
        <v>34136.628700567104</v>
      </c>
      <c r="F22" s="14"/>
      <c r="G22" s="53">
        <f t="shared" si="2"/>
        <v>34136.628700567104</v>
      </c>
      <c r="H22" s="54">
        <f t="shared" si="0"/>
        <v>176826.02259306674</v>
      </c>
    </row>
    <row r="23" spans="1:9" ht="13.5" thickBot="1" x14ac:dyDescent="0.25">
      <c r="A23" s="12" t="s">
        <v>26</v>
      </c>
      <c r="B23" s="13">
        <v>14596.587669068294</v>
      </c>
      <c r="C23" s="13">
        <v>158187.18931194415</v>
      </c>
      <c r="D23" s="53">
        <f t="shared" si="1"/>
        <v>172783.77698101246</v>
      </c>
      <c r="E23" s="13">
        <v>224291.01694547248</v>
      </c>
      <c r="F23" s="14"/>
      <c r="G23" s="53">
        <f t="shared" si="2"/>
        <v>224291.01694547248</v>
      </c>
      <c r="H23" s="54">
        <f t="shared" si="0"/>
        <v>397074.79392648494</v>
      </c>
    </row>
    <row r="24" spans="1:9" ht="13.5" thickBot="1" x14ac:dyDescent="0.25">
      <c r="A24" s="12" t="s">
        <v>27</v>
      </c>
      <c r="B24" s="13">
        <v>6174.4857768631273</v>
      </c>
      <c r="C24" s="13">
        <v>123639.59779179782</v>
      </c>
      <c r="D24" s="53">
        <f t="shared" si="1"/>
        <v>129814.08356866095</v>
      </c>
      <c r="E24" s="13">
        <v>323589.28904198349</v>
      </c>
      <c r="F24" s="13">
        <v>297.61703822938449</v>
      </c>
      <c r="G24" s="53">
        <f t="shared" si="2"/>
        <v>323886.90608021285</v>
      </c>
      <c r="H24" s="54">
        <f t="shared" si="0"/>
        <v>453700.9896488738</v>
      </c>
    </row>
    <row r="25" spans="1:9" ht="13.5" thickBot="1" x14ac:dyDescent="0.25">
      <c r="A25" s="12" t="s">
        <v>28</v>
      </c>
      <c r="B25" s="13">
        <v>54338.123640061072</v>
      </c>
      <c r="C25" s="13">
        <v>63422.072040602994</v>
      </c>
      <c r="D25" s="53">
        <f t="shared" si="1"/>
        <v>117760.19568066407</v>
      </c>
      <c r="E25" s="13">
        <v>190459.66618004534</v>
      </c>
      <c r="F25" s="14"/>
      <c r="G25" s="53">
        <f t="shared" si="2"/>
        <v>190459.66618004534</v>
      </c>
      <c r="H25" s="54">
        <f t="shared" si="0"/>
        <v>308219.86186070938</v>
      </c>
    </row>
    <row r="26" spans="1:9" ht="13.5" thickBot="1" x14ac:dyDescent="0.25">
      <c r="A26" s="16" t="s">
        <v>37</v>
      </c>
      <c r="B26" s="17">
        <f>SUM(B9:B25)</f>
        <v>1139687.9019033785</v>
      </c>
      <c r="C26" s="17">
        <f t="shared" ref="C26:H26" si="3">SUM(C9:C25)</f>
        <v>4118577.1926179812</v>
      </c>
      <c r="D26" s="17">
        <f t="shared" si="3"/>
        <v>5258265.0945213595</v>
      </c>
      <c r="E26" s="17">
        <f t="shared" si="3"/>
        <v>12893849.513063952</v>
      </c>
      <c r="F26" s="17">
        <f t="shared" si="3"/>
        <v>428502.4642267286</v>
      </c>
      <c r="G26" s="17">
        <f t="shared" si="3"/>
        <v>13322351.977290679</v>
      </c>
      <c r="H26" s="17">
        <f t="shared" si="3"/>
        <v>18580617.071812041</v>
      </c>
    </row>
    <row r="28" spans="1:9" x14ac:dyDescent="0.2">
      <c r="A28" s="18" t="s">
        <v>38</v>
      </c>
      <c r="B28" s="18"/>
      <c r="C28" s="18"/>
      <c r="D28" s="18"/>
      <c r="E28" s="18"/>
      <c r="F28" s="18"/>
      <c r="G28" s="18"/>
      <c r="H28" s="18"/>
      <c r="I28" s="18"/>
    </row>
    <row r="29" spans="1:9" ht="13.5" thickBot="1" x14ac:dyDescent="0.25"/>
    <row r="30" spans="1:9" ht="12.75" customHeight="1" x14ac:dyDescent="0.2">
      <c r="A30" s="97" t="s">
        <v>67</v>
      </c>
      <c r="B30" s="99" t="s">
        <v>69</v>
      </c>
      <c r="C30" s="99" t="s">
        <v>32</v>
      </c>
      <c r="D30" s="10"/>
      <c r="E30" s="101" t="s">
        <v>71</v>
      </c>
      <c r="F30" s="99" t="s">
        <v>33</v>
      </c>
      <c r="G30" s="10"/>
      <c r="H30" s="102" t="s">
        <v>70</v>
      </c>
    </row>
    <row r="31" spans="1:9" ht="40.5" customHeight="1" thickBot="1" x14ac:dyDescent="0.25">
      <c r="A31" s="98"/>
      <c r="B31" s="100"/>
      <c r="C31" s="100"/>
      <c r="D31" s="11" t="s">
        <v>34</v>
      </c>
      <c r="E31" s="100"/>
      <c r="F31" s="100"/>
      <c r="G31" s="11" t="s">
        <v>35</v>
      </c>
      <c r="H31" s="103"/>
    </row>
    <row r="32" spans="1:9" ht="13.5" thickBot="1" x14ac:dyDescent="0.25">
      <c r="A32" s="12" t="s">
        <v>12</v>
      </c>
      <c r="B32" s="13">
        <v>127851.75</v>
      </c>
      <c r="C32" s="13">
        <v>203041.4</v>
      </c>
      <c r="D32" s="53">
        <f>B32+C32</f>
        <v>330893.15000000002</v>
      </c>
      <c r="E32" s="13">
        <v>1091591.31</v>
      </c>
      <c r="F32" s="13">
        <v>236.91</v>
      </c>
      <c r="G32" s="53">
        <f>E32+F32</f>
        <v>1091828.22</v>
      </c>
      <c r="H32" s="54">
        <f t="shared" ref="H32:H48" si="4">D32+G32</f>
        <v>1422721.37</v>
      </c>
    </row>
    <row r="33" spans="1:8" ht="13.5" thickBot="1" x14ac:dyDescent="0.25">
      <c r="A33" s="12" t="s">
        <v>13</v>
      </c>
      <c r="B33" s="13">
        <v>10620</v>
      </c>
      <c r="C33" s="13">
        <v>300726</v>
      </c>
      <c r="D33" s="53">
        <f t="shared" ref="D33:D48" si="5">B33+C33</f>
        <v>311346</v>
      </c>
      <c r="E33" s="13">
        <v>718975</v>
      </c>
      <c r="F33" s="13"/>
      <c r="G33" s="53">
        <f t="shared" ref="G33:G48" si="6">E33+F33</f>
        <v>718975</v>
      </c>
      <c r="H33" s="54">
        <f t="shared" si="4"/>
        <v>1030321</v>
      </c>
    </row>
    <row r="34" spans="1:8" ht="13.5" thickBot="1" x14ac:dyDescent="0.25">
      <c r="A34" s="12" t="s">
        <v>14</v>
      </c>
      <c r="B34" s="13">
        <v>14912.947681592274</v>
      </c>
      <c r="C34" s="13">
        <v>30342.042773990266</v>
      </c>
      <c r="D34" s="53">
        <f t="shared" si="5"/>
        <v>45254.990455582541</v>
      </c>
      <c r="E34" s="13">
        <v>396036.95286674169</v>
      </c>
      <c r="F34" s="13">
        <v>6.1568446885770003</v>
      </c>
      <c r="G34" s="53">
        <f t="shared" si="6"/>
        <v>396043.10971143027</v>
      </c>
      <c r="H34" s="54">
        <f t="shared" si="4"/>
        <v>441298.10016701283</v>
      </c>
    </row>
    <row r="35" spans="1:8" ht="13.5" thickBot="1" x14ac:dyDescent="0.25">
      <c r="A35" s="12" t="s">
        <v>15</v>
      </c>
      <c r="B35" s="13"/>
      <c r="C35" s="13">
        <v>19587.019344615957</v>
      </c>
      <c r="D35" s="53">
        <f t="shared" si="5"/>
        <v>19587.019344615957</v>
      </c>
      <c r="E35" s="13">
        <v>30581.058230178987</v>
      </c>
      <c r="F35" s="13">
        <v>102958.44487465578</v>
      </c>
      <c r="G35" s="53">
        <f t="shared" si="6"/>
        <v>133539.50310483476</v>
      </c>
      <c r="H35" s="54">
        <f t="shared" si="4"/>
        <v>153126.52244945071</v>
      </c>
    </row>
    <row r="36" spans="1:8" ht="13.5" thickBot="1" x14ac:dyDescent="0.25">
      <c r="A36" s="12" t="s">
        <v>56</v>
      </c>
      <c r="B36" s="13">
        <v>39109</v>
      </c>
      <c r="C36" s="13">
        <v>61810</v>
      </c>
      <c r="D36" s="53">
        <f t="shared" si="5"/>
        <v>100919</v>
      </c>
      <c r="E36" s="13">
        <v>724263</v>
      </c>
      <c r="F36" s="13"/>
      <c r="G36" s="53">
        <f t="shared" si="6"/>
        <v>724263</v>
      </c>
      <c r="H36" s="54">
        <f t="shared" si="4"/>
        <v>825182</v>
      </c>
    </row>
    <row r="37" spans="1:8" ht="13.5" thickBot="1" x14ac:dyDescent="0.25">
      <c r="A37" s="12" t="s">
        <v>36</v>
      </c>
      <c r="B37" s="14">
        <v>21628</v>
      </c>
      <c r="C37" s="13">
        <v>526711</v>
      </c>
      <c r="D37" s="53">
        <f t="shared" si="5"/>
        <v>548339</v>
      </c>
      <c r="E37" s="13">
        <v>1277074</v>
      </c>
      <c r="F37" s="13"/>
      <c r="G37" s="53">
        <f t="shared" si="6"/>
        <v>1277074</v>
      </c>
      <c r="H37" s="54">
        <f t="shared" si="4"/>
        <v>1825413</v>
      </c>
    </row>
    <row r="38" spans="1:8" ht="13.5" thickBot="1" x14ac:dyDescent="0.25">
      <c r="A38" s="12" t="s">
        <v>18</v>
      </c>
      <c r="B38" s="13">
        <v>30176</v>
      </c>
      <c r="C38" s="13">
        <v>150217.71</v>
      </c>
      <c r="D38" s="53">
        <f t="shared" si="5"/>
        <v>180393.71</v>
      </c>
      <c r="E38" s="13">
        <v>237352</v>
      </c>
      <c r="F38" s="13"/>
      <c r="G38" s="53">
        <f t="shared" si="6"/>
        <v>237352</v>
      </c>
      <c r="H38" s="54">
        <f t="shared" si="4"/>
        <v>417745.70999999996</v>
      </c>
    </row>
    <row r="39" spans="1:8" ht="13.5" thickBot="1" x14ac:dyDescent="0.25">
      <c r="A39" s="12" t="s">
        <v>19</v>
      </c>
      <c r="B39" s="13">
        <v>22198.403396244437</v>
      </c>
      <c r="C39" s="13">
        <v>23468.272785237361</v>
      </c>
      <c r="D39" s="53">
        <f t="shared" si="5"/>
        <v>45666.676181481802</v>
      </c>
      <c r="E39" s="13">
        <v>125795.89511159887</v>
      </c>
      <c r="F39" s="13"/>
      <c r="G39" s="53">
        <f t="shared" si="6"/>
        <v>125795.89511159887</v>
      </c>
      <c r="H39" s="54">
        <f t="shared" si="4"/>
        <v>171462.57129308069</v>
      </c>
    </row>
    <row r="40" spans="1:8" ht="13.5" thickBot="1" x14ac:dyDescent="0.25">
      <c r="A40" s="12" t="s">
        <v>20</v>
      </c>
      <c r="B40" s="13">
        <v>10163.23</v>
      </c>
      <c r="C40" s="13">
        <v>104214.75</v>
      </c>
      <c r="D40" s="53">
        <f t="shared" si="5"/>
        <v>114377.98</v>
      </c>
      <c r="E40" s="13">
        <v>42899.360000000001</v>
      </c>
      <c r="F40" s="13"/>
      <c r="G40" s="53">
        <f t="shared" si="6"/>
        <v>42899.360000000001</v>
      </c>
      <c r="H40" s="54">
        <f t="shared" si="4"/>
        <v>157277.34</v>
      </c>
    </row>
    <row r="41" spans="1:8" ht="13.5" thickBot="1" x14ac:dyDescent="0.25">
      <c r="A41" s="12" t="s">
        <v>21</v>
      </c>
      <c r="B41" s="13">
        <v>31770</v>
      </c>
      <c r="C41" s="13">
        <v>121831</v>
      </c>
      <c r="D41" s="53">
        <f t="shared" si="5"/>
        <v>153601</v>
      </c>
      <c r="E41" s="13">
        <v>347280</v>
      </c>
      <c r="F41" s="13"/>
      <c r="G41" s="53">
        <f t="shared" si="6"/>
        <v>347280</v>
      </c>
      <c r="H41" s="54">
        <f t="shared" si="4"/>
        <v>500881</v>
      </c>
    </row>
    <row r="42" spans="1:8" ht="13.5" thickBot="1" x14ac:dyDescent="0.25">
      <c r="A42" s="12" t="s">
        <v>22</v>
      </c>
      <c r="B42" s="13">
        <v>6535.3171889594378</v>
      </c>
      <c r="C42" s="13">
        <v>33052.316874322329</v>
      </c>
      <c r="D42" s="53">
        <f t="shared" si="5"/>
        <v>39587.634063281766</v>
      </c>
      <c r="E42" s="13">
        <v>848729.86047573399</v>
      </c>
      <c r="F42" s="13"/>
      <c r="G42" s="53">
        <f t="shared" si="6"/>
        <v>848729.86047573399</v>
      </c>
      <c r="H42" s="54">
        <f t="shared" si="4"/>
        <v>888317.49453901581</v>
      </c>
    </row>
    <row r="43" spans="1:8" ht="13.5" thickBot="1" x14ac:dyDescent="0.25">
      <c r="A43" s="12" t="s">
        <v>23</v>
      </c>
      <c r="B43" s="13">
        <v>4691.5600000000004</v>
      </c>
      <c r="C43" s="13">
        <v>11653.81</v>
      </c>
      <c r="D43" s="53">
        <f t="shared" si="5"/>
        <v>16345.369999999999</v>
      </c>
      <c r="E43" s="13">
        <v>290184.46000000002</v>
      </c>
      <c r="F43" s="13">
        <v>308200.93</v>
      </c>
      <c r="G43" s="53">
        <f t="shared" si="6"/>
        <v>598385.39</v>
      </c>
      <c r="H43" s="54">
        <f t="shared" si="4"/>
        <v>614730.76</v>
      </c>
    </row>
    <row r="44" spans="1:8" ht="13.5" thickBot="1" x14ac:dyDescent="0.25">
      <c r="A44" s="12" t="s">
        <v>24</v>
      </c>
      <c r="B44" s="13">
        <v>4806.5887229563514</v>
      </c>
      <c r="C44" s="13">
        <v>1406.3118846172872</v>
      </c>
      <c r="D44" s="53">
        <f t="shared" si="5"/>
        <v>6212.9006075736388</v>
      </c>
      <c r="E44" s="13">
        <v>28861.343031739721</v>
      </c>
      <c r="F44" s="13"/>
      <c r="G44" s="53">
        <f t="shared" si="6"/>
        <v>28861.343031739721</v>
      </c>
      <c r="H44" s="54">
        <f t="shared" si="4"/>
        <v>35074.243639313361</v>
      </c>
    </row>
    <row r="45" spans="1:8" ht="13.5" thickBot="1" x14ac:dyDescent="0.25">
      <c r="A45" s="12" t="s">
        <v>25</v>
      </c>
      <c r="B45" s="13">
        <v>4749.7923829588462</v>
      </c>
      <c r="C45" s="13">
        <v>59068.523282715869</v>
      </c>
      <c r="D45" s="53">
        <f t="shared" si="5"/>
        <v>63818.315665674716</v>
      </c>
      <c r="E45" s="13">
        <v>70307.932816176253</v>
      </c>
      <c r="F45" s="13"/>
      <c r="G45" s="53">
        <f t="shared" si="6"/>
        <v>70307.932816176253</v>
      </c>
      <c r="H45" s="54">
        <f t="shared" si="4"/>
        <v>134126.24848185095</v>
      </c>
    </row>
    <row r="46" spans="1:8" ht="13.5" thickBot="1" x14ac:dyDescent="0.25">
      <c r="A46" s="12" t="s">
        <v>26</v>
      </c>
      <c r="B46" s="13">
        <v>2193</v>
      </c>
      <c r="C46" s="13">
        <v>52432</v>
      </c>
      <c r="D46" s="53">
        <f t="shared" si="5"/>
        <v>54625</v>
      </c>
      <c r="E46" s="13">
        <v>49819.87</v>
      </c>
      <c r="F46" s="13"/>
      <c r="G46" s="53">
        <f t="shared" si="6"/>
        <v>49819.87</v>
      </c>
      <c r="H46" s="54">
        <f t="shared" si="4"/>
        <v>104444.87</v>
      </c>
    </row>
    <row r="47" spans="1:8" ht="13.5" thickBot="1" x14ac:dyDescent="0.25">
      <c r="A47" s="12" t="s">
        <v>27</v>
      </c>
      <c r="B47" s="13">
        <v>3314.8488635082031</v>
      </c>
      <c r="C47" s="13">
        <v>165915.05073575259</v>
      </c>
      <c r="D47" s="53">
        <f t="shared" si="5"/>
        <v>169229.8995992608</v>
      </c>
      <c r="E47" s="13">
        <v>146745.71095137112</v>
      </c>
      <c r="F47" s="13">
        <v>873.33322796047992</v>
      </c>
      <c r="G47" s="53">
        <f t="shared" si="6"/>
        <v>147619.0441793316</v>
      </c>
      <c r="H47" s="54">
        <f t="shared" si="4"/>
        <v>316848.94377859239</v>
      </c>
    </row>
    <row r="48" spans="1:8" ht="13.5" thickBot="1" x14ac:dyDescent="0.25">
      <c r="A48" s="12" t="s">
        <v>28</v>
      </c>
      <c r="B48" s="13">
        <v>5351.8747904551174</v>
      </c>
      <c r="C48" s="13">
        <v>25671.314466510074</v>
      </c>
      <c r="D48" s="53">
        <f t="shared" si="5"/>
        <v>31023.18925696519</v>
      </c>
      <c r="E48" s="13">
        <v>172050.70211000639</v>
      </c>
      <c r="F48" s="14"/>
      <c r="G48" s="53">
        <f t="shared" si="6"/>
        <v>172050.70211000639</v>
      </c>
      <c r="H48" s="54">
        <f t="shared" si="4"/>
        <v>203073.89136697157</v>
      </c>
    </row>
    <row r="49" spans="1:8" ht="13.5" thickBot="1" x14ac:dyDescent="0.25">
      <c r="A49" s="16" t="s">
        <v>37</v>
      </c>
      <c r="B49" s="17">
        <f t="shared" ref="B49:H49" si="7">SUM(B32:B48)</f>
        <v>340072.31302667467</v>
      </c>
      <c r="C49" s="17">
        <f t="shared" si="7"/>
        <v>1891148.5221477614</v>
      </c>
      <c r="D49" s="17">
        <f t="shared" si="7"/>
        <v>2231220.8351744362</v>
      </c>
      <c r="E49" s="17">
        <f t="shared" si="7"/>
        <v>6598548.4555935487</v>
      </c>
      <c r="F49" s="17">
        <f t="shared" si="7"/>
        <v>412275.7749473048</v>
      </c>
      <c r="G49" s="17">
        <f t="shared" si="7"/>
        <v>7010824.230540853</v>
      </c>
      <c r="H49" s="17">
        <f t="shared" si="7"/>
        <v>9242045.0657152887</v>
      </c>
    </row>
    <row r="51" spans="1:8" x14ac:dyDescent="0.2">
      <c r="A51" s="55"/>
    </row>
    <row r="52" spans="1:8" x14ac:dyDescent="0.2">
      <c r="A52" s="88" t="s">
        <v>140</v>
      </c>
      <c r="B52" s="52"/>
    </row>
    <row r="53" spans="1:8" x14ac:dyDescent="0.2">
      <c r="A53" s="94"/>
      <c r="B53" s="94"/>
    </row>
  </sheetData>
  <mergeCells count="13">
    <mergeCell ref="A53:B53"/>
    <mergeCell ref="A7:A8"/>
    <mergeCell ref="A30:A31"/>
    <mergeCell ref="C7:C8"/>
    <mergeCell ref="E7:E8"/>
    <mergeCell ref="F7:F8"/>
    <mergeCell ref="H30:H31"/>
    <mergeCell ref="F30:F31"/>
    <mergeCell ref="B7:B8"/>
    <mergeCell ref="B30:B31"/>
    <mergeCell ref="H7:H8"/>
    <mergeCell ref="C30:C31"/>
    <mergeCell ref="E30:E31"/>
  </mergeCells>
  <phoneticPr fontId="4" type="noConversion"/>
  <pageMargins left="0.75" right="0.75" top="1" bottom="1" header="0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7"/>
  <sheetViews>
    <sheetView workbookViewId="0">
      <selection activeCell="G5" sqref="G5"/>
    </sheetView>
  </sheetViews>
  <sheetFormatPr baseColWidth="10" defaultRowHeight="12.75" x14ac:dyDescent="0.2"/>
  <cols>
    <col min="1" max="1" width="24.140625" customWidth="1"/>
    <col min="2" max="2" width="13.7109375" customWidth="1"/>
    <col min="3" max="3" width="13" customWidth="1"/>
    <col min="5" max="5" width="16.140625" customWidth="1"/>
  </cols>
  <sheetData>
    <row r="1" spans="1:25" s="4" customFormat="1" ht="30.75" customHeight="1" x14ac:dyDescent="0.3">
      <c r="A1" s="1"/>
      <c r="B1" s="69"/>
      <c r="C1" s="69"/>
      <c r="D1" s="69"/>
      <c r="E1" s="129" t="s">
        <v>135</v>
      </c>
      <c r="F1" s="69"/>
      <c r="G1" s="69"/>
      <c r="H1" s="69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59</v>
      </c>
      <c r="E3" s="81"/>
    </row>
    <row r="4" spans="1:25" ht="13.5" thickBot="1" x14ac:dyDescent="0.25"/>
    <row r="5" spans="1:25" ht="13.5" thickBot="1" x14ac:dyDescent="0.25">
      <c r="A5" s="34" t="s">
        <v>67</v>
      </c>
      <c r="B5" s="37" t="s">
        <v>62</v>
      </c>
      <c r="C5" s="37" t="s">
        <v>63</v>
      </c>
      <c r="D5" s="37" t="s">
        <v>64</v>
      </c>
      <c r="E5" s="19" t="s">
        <v>65</v>
      </c>
    </row>
    <row r="6" spans="1:25" x14ac:dyDescent="0.2">
      <c r="A6" s="35" t="s">
        <v>12</v>
      </c>
      <c r="B6" s="47">
        <v>798797.15573187568</v>
      </c>
      <c r="C6" s="47">
        <v>1973967.5542860082</v>
      </c>
      <c r="D6" s="47">
        <v>126392.75427671136</v>
      </c>
      <c r="E6" s="44">
        <f>SUM(B6:D6)</f>
        <v>2899157.4642945956</v>
      </c>
    </row>
    <row r="7" spans="1:25" x14ac:dyDescent="0.2">
      <c r="A7" s="36" t="s">
        <v>13</v>
      </c>
      <c r="B7" s="48">
        <v>953440.08041980967</v>
      </c>
      <c r="C7" s="48">
        <v>423682.46748596203</v>
      </c>
      <c r="D7" s="48">
        <v>163909.92661906424</v>
      </c>
      <c r="E7" s="45">
        <f>SUM(B7:D7)</f>
        <v>1541032.4745248361</v>
      </c>
    </row>
    <row r="8" spans="1:25" ht="13.5" customHeight="1" x14ac:dyDescent="0.2">
      <c r="A8" s="36" t="s">
        <v>14</v>
      </c>
      <c r="B8" s="48">
        <v>82549.879951964773</v>
      </c>
      <c r="C8" s="48">
        <v>44967.14048763251</v>
      </c>
      <c r="D8" s="48">
        <v>5840.2293399349355</v>
      </c>
      <c r="E8" s="45">
        <f t="shared" ref="E8:E22" si="0">SUM(B8:D8)</f>
        <v>133357.24977953223</v>
      </c>
    </row>
    <row r="9" spans="1:25" x14ac:dyDescent="0.2">
      <c r="A9" s="36" t="s">
        <v>15</v>
      </c>
      <c r="B9" s="48">
        <v>17958.065874621003</v>
      </c>
      <c r="C9" s="48">
        <v>187740.38546055165</v>
      </c>
      <c r="D9" s="48">
        <v>3097.2458550181373</v>
      </c>
      <c r="E9" s="45">
        <f t="shared" si="0"/>
        <v>208795.69719019081</v>
      </c>
    </row>
    <row r="10" spans="1:25" x14ac:dyDescent="0.2">
      <c r="A10" s="36" t="s">
        <v>56</v>
      </c>
      <c r="B10" s="48">
        <v>1161411.385686938</v>
      </c>
      <c r="C10" s="48">
        <v>1320281.5353503956</v>
      </c>
      <c r="D10" s="48">
        <v>221413.70428387175</v>
      </c>
      <c r="E10" s="45">
        <f t="shared" si="0"/>
        <v>2703106.6253212052</v>
      </c>
    </row>
    <row r="11" spans="1:25" x14ac:dyDescent="0.2">
      <c r="A11" s="36" t="s">
        <v>17</v>
      </c>
      <c r="B11" s="48">
        <v>973897.9597021048</v>
      </c>
      <c r="C11" s="48">
        <v>1812718.0815106665</v>
      </c>
      <c r="D11" s="48">
        <v>146413.57966605178</v>
      </c>
      <c r="E11" s="45">
        <f t="shared" si="0"/>
        <v>2933029.6208788231</v>
      </c>
    </row>
    <row r="12" spans="1:25" x14ac:dyDescent="0.2">
      <c r="A12" s="36" t="s">
        <v>18</v>
      </c>
      <c r="B12" s="48">
        <v>811296.13667750708</v>
      </c>
      <c r="C12" s="48">
        <v>567075.24005389633</v>
      </c>
      <c r="D12" s="48">
        <v>197076.19202811527</v>
      </c>
      <c r="E12" s="45">
        <f t="shared" si="0"/>
        <v>1575447.5687595187</v>
      </c>
    </row>
    <row r="13" spans="1:25" x14ac:dyDescent="0.2">
      <c r="A13" s="36" t="s">
        <v>19</v>
      </c>
      <c r="B13" s="48">
        <v>71153.343903719084</v>
      </c>
      <c r="C13" s="48">
        <v>173939.82121405116</v>
      </c>
      <c r="D13" s="48">
        <v>20660.151550327184</v>
      </c>
      <c r="E13" s="45">
        <f t="shared" si="0"/>
        <v>265753.31666809745</v>
      </c>
    </row>
    <row r="14" spans="1:25" x14ac:dyDescent="0.2">
      <c r="A14" s="36" t="s">
        <v>20</v>
      </c>
      <c r="B14" s="48">
        <v>146305.42287411375</v>
      </c>
      <c r="C14" s="48">
        <v>261366.51129768186</v>
      </c>
      <c r="D14" s="48">
        <v>26080.353153775588</v>
      </c>
      <c r="E14" s="45">
        <f t="shared" si="0"/>
        <v>433752.28732557117</v>
      </c>
    </row>
    <row r="15" spans="1:25" x14ac:dyDescent="0.2">
      <c r="A15" s="36" t="s">
        <v>21</v>
      </c>
      <c r="B15" s="48">
        <v>580809.11996617122</v>
      </c>
      <c r="C15" s="48">
        <v>91249.550983579262</v>
      </c>
      <c r="D15" s="48">
        <v>70313.66432579502</v>
      </c>
      <c r="E15" s="45">
        <f t="shared" si="0"/>
        <v>742372.33527554548</v>
      </c>
    </row>
    <row r="16" spans="1:25" x14ac:dyDescent="0.2">
      <c r="A16" s="36" t="s">
        <v>22</v>
      </c>
      <c r="B16" s="48">
        <v>122580.87690533121</v>
      </c>
      <c r="C16" s="48">
        <v>1831082.4736372444</v>
      </c>
      <c r="D16" s="48">
        <v>20739.586824550122</v>
      </c>
      <c r="E16" s="45">
        <f t="shared" si="0"/>
        <v>1974402.9373671256</v>
      </c>
    </row>
    <row r="17" spans="1:5" x14ac:dyDescent="0.2">
      <c r="A17" s="36" t="s">
        <v>23</v>
      </c>
      <c r="B17" s="48">
        <v>401035.00689185818</v>
      </c>
      <c r="C17" s="48">
        <v>740694.75389634015</v>
      </c>
      <c r="D17" s="48">
        <v>279866.82345414872</v>
      </c>
      <c r="E17" s="45">
        <f t="shared" si="0"/>
        <v>1421596.5842423472</v>
      </c>
    </row>
    <row r="18" spans="1:5" x14ac:dyDescent="0.2">
      <c r="A18" s="36" t="s">
        <v>24</v>
      </c>
      <c r="B18" s="48">
        <v>88907.673450216709</v>
      </c>
      <c r="C18" s="48">
        <v>61492.217072303414</v>
      </c>
      <c r="D18" s="48">
        <v>36143.553606574213</v>
      </c>
      <c r="E18" s="45">
        <f t="shared" si="0"/>
        <v>186543.44412909434</v>
      </c>
    </row>
    <row r="19" spans="1:5" ht="13.5" customHeight="1" x14ac:dyDescent="0.2">
      <c r="A19" s="36" t="s">
        <v>25</v>
      </c>
      <c r="B19" s="48">
        <v>61997.438184260391</v>
      </c>
      <c r="C19" s="48">
        <v>104805.78172206575</v>
      </c>
      <c r="D19" s="48">
        <v>8457.1957866988123</v>
      </c>
      <c r="E19" s="45">
        <f t="shared" si="0"/>
        <v>175260.41569302496</v>
      </c>
    </row>
    <row r="20" spans="1:5" ht="13.5" customHeight="1" x14ac:dyDescent="0.2">
      <c r="A20" s="36" t="s">
        <v>26</v>
      </c>
      <c r="B20" s="48">
        <v>180488.66860066517</v>
      </c>
      <c r="C20" s="48">
        <v>196001.60098022444</v>
      </c>
      <c r="D20" s="48">
        <v>14046.524879475877</v>
      </c>
      <c r="E20" s="45">
        <f t="shared" si="0"/>
        <v>390536.79446036549</v>
      </c>
    </row>
    <row r="21" spans="1:5" ht="12" customHeight="1" x14ac:dyDescent="0.2">
      <c r="A21" s="36" t="s">
        <v>27</v>
      </c>
      <c r="B21" s="48">
        <v>51779.75936342292</v>
      </c>
      <c r="C21" s="48">
        <v>382668.99036428292</v>
      </c>
      <c r="D21" s="48">
        <v>16883.796771415851</v>
      </c>
      <c r="E21" s="45">
        <f t="shared" si="0"/>
        <v>451332.5464991217</v>
      </c>
    </row>
    <row r="22" spans="1:5" x14ac:dyDescent="0.2">
      <c r="A22" s="36" t="s">
        <v>28</v>
      </c>
      <c r="B22" s="48">
        <v>284872.99847230106</v>
      </c>
      <c r="C22" s="48">
        <v>10981.962231446681</v>
      </c>
      <c r="D22" s="48">
        <v>12197.993251694741</v>
      </c>
      <c r="E22" s="45">
        <f t="shared" si="0"/>
        <v>308052.95395544247</v>
      </c>
    </row>
    <row r="23" spans="1:5" x14ac:dyDescent="0.2">
      <c r="A23" s="36"/>
      <c r="B23" s="38"/>
      <c r="C23" s="38"/>
      <c r="D23" s="38"/>
      <c r="E23" s="46"/>
    </row>
    <row r="24" spans="1:5" ht="13.5" thickBot="1" x14ac:dyDescent="0.25">
      <c r="A24" s="42" t="s">
        <v>53</v>
      </c>
      <c r="B24" s="56">
        <f>SUM(B6:B22)</f>
        <v>6789280.9726568814</v>
      </c>
      <c r="C24" s="56">
        <f>SUM(C6:C23)</f>
        <v>10184716.068034332</v>
      </c>
      <c r="D24" s="56">
        <f>SUM(D6:D22)</f>
        <v>1369533.2756732234</v>
      </c>
      <c r="E24" s="56">
        <f>SUM(E6:E22)</f>
        <v>18343530.316364434</v>
      </c>
    </row>
    <row r="26" spans="1:5" x14ac:dyDescent="0.2">
      <c r="A26" s="43" t="s">
        <v>58</v>
      </c>
      <c r="B26" s="43" t="s">
        <v>137</v>
      </c>
    </row>
    <row r="27" spans="1:5" x14ac:dyDescent="0.2">
      <c r="B27" t="s">
        <v>57</v>
      </c>
    </row>
  </sheetData>
  <phoneticPr fontId="4" type="noConversion"/>
  <pageMargins left="0.75" right="0.75" top="1" bottom="1" header="0" footer="0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3"/>
  <sheetViews>
    <sheetView workbookViewId="0">
      <selection activeCell="G7" sqref="G7"/>
    </sheetView>
  </sheetViews>
  <sheetFormatPr baseColWidth="10" defaultRowHeight="12.75" x14ac:dyDescent="0.2"/>
  <cols>
    <col min="1" max="1" width="19.140625" customWidth="1"/>
    <col min="3" max="3" width="11.28515625" customWidth="1"/>
    <col min="4" max="4" width="10.28515625" customWidth="1"/>
    <col min="5" max="5" width="10.5703125" customWidth="1"/>
    <col min="6" max="6" width="12.140625" customWidth="1"/>
    <col min="7" max="7" width="10.28515625" customWidth="1"/>
    <col min="8" max="8" width="11.140625" customWidth="1"/>
    <col min="9" max="9" width="10" customWidth="1"/>
  </cols>
  <sheetData>
    <row r="1" spans="1:25" s="4" customFormat="1" ht="30.75" customHeight="1" x14ac:dyDescent="0.3">
      <c r="A1" s="1"/>
      <c r="B1" s="69"/>
      <c r="C1" s="69"/>
      <c r="D1" s="69"/>
      <c r="E1" s="69"/>
      <c r="F1" s="69"/>
      <c r="G1" s="69"/>
      <c r="H1" s="69"/>
      <c r="I1" s="129" t="s">
        <v>135</v>
      </c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74" t="s">
        <v>61</v>
      </c>
    </row>
    <row r="4" spans="1:25" ht="13.5" thickBot="1" x14ac:dyDescent="0.25"/>
    <row r="5" spans="1:25" ht="13.5" thickBot="1" x14ac:dyDescent="0.25">
      <c r="A5" s="20" t="s">
        <v>67</v>
      </c>
      <c r="B5" s="21" t="s">
        <v>41</v>
      </c>
      <c r="C5" s="61">
        <v>10</v>
      </c>
      <c r="D5" s="61">
        <v>20</v>
      </c>
      <c r="E5" s="62">
        <v>30</v>
      </c>
      <c r="F5" s="62">
        <v>40</v>
      </c>
      <c r="G5" s="62">
        <v>50</v>
      </c>
      <c r="H5" s="61">
        <v>60</v>
      </c>
      <c r="I5" s="61" t="s">
        <v>42</v>
      </c>
    </row>
    <row r="6" spans="1:25" ht="13.5" thickBot="1" x14ac:dyDescent="0.25">
      <c r="A6" s="110" t="s">
        <v>12</v>
      </c>
      <c r="B6" s="58" t="s">
        <v>43</v>
      </c>
      <c r="C6" s="63">
        <v>418.07349099999999</v>
      </c>
      <c r="D6" s="63">
        <v>147.38740799999999</v>
      </c>
      <c r="E6" s="64">
        <v>56.268895999999998</v>
      </c>
      <c r="F6" s="64">
        <v>22.009630000000001</v>
      </c>
      <c r="G6" s="64">
        <v>8.6351130000000005</v>
      </c>
      <c r="H6" s="63">
        <v>2.6869610000000002</v>
      </c>
      <c r="I6" s="63">
        <v>2.3801540000000001</v>
      </c>
    </row>
    <row r="7" spans="1:25" ht="13.5" thickBot="1" x14ac:dyDescent="0.25">
      <c r="A7" s="111"/>
      <c r="B7" s="58" t="s">
        <v>44</v>
      </c>
      <c r="C7" s="63">
        <v>12.923374019999997</v>
      </c>
      <c r="D7" s="63">
        <v>20.746343659999997</v>
      </c>
      <c r="E7" s="63">
        <v>17.300010620000009</v>
      </c>
      <c r="F7" s="63">
        <v>11.042715289999999</v>
      </c>
      <c r="G7" s="63">
        <v>6.3611732699999992</v>
      </c>
      <c r="H7" s="63">
        <v>2.7102235900000005</v>
      </c>
      <c r="I7" s="63">
        <v>3.8869971100000003</v>
      </c>
    </row>
    <row r="8" spans="1:25" ht="13.5" thickBot="1" x14ac:dyDescent="0.25">
      <c r="A8" s="110" t="s">
        <v>13</v>
      </c>
      <c r="B8" s="58" t="s">
        <v>43</v>
      </c>
      <c r="C8" s="63">
        <v>522.24817499999995</v>
      </c>
      <c r="D8" s="63">
        <v>156.59695300000001</v>
      </c>
      <c r="E8" s="64">
        <v>43.400821999999998</v>
      </c>
      <c r="F8" s="64">
        <v>9.8846150000000002</v>
      </c>
      <c r="G8" s="64">
        <v>2.0344159999999998</v>
      </c>
      <c r="H8" s="63">
        <v>0.46317000000000003</v>
      </c>
      <c r="I8" s="63">
        <v>0.36307400000000001</v>
      </c>
    </row>
    <row r="9" spans="1:25" ht="13.5" thickBot="1" x14ac:dyDescent="0.25">
      <c r="A9" s="111"/>
      <c r="B9" s="58" t="s">
        <v>44</v>
      </c>
      <c r="C9" s="63">
        <v>16.997832940000006</v>
      </c>
      <c r="D9" s="63">
        <v>25.987839560000005</v>
      </c>
      <c r="E9" s="63">
        <v>18.686961810000003</v>
      </c>
      <c r="F9" s="63">
        <v>8.1689763500000012</v>
      </c>
      <c r="G9" s="63">
        <v>2.7161952200000004</v>
      </c>
      <c r="H9" s="63">
        <v>0.80209648999999994</v>
      </c>
      <c r="I9" s="63">
        <v>0.97841053999999983</v>
      </c>
    </row>
    <row r="10" spans="1:25" ht="13.5" thickBot="1" x14ac:dyDescent="0.25">
      <c r="A10" s="112" t="s">
        <v>14</v>
      </c>
      <c r="B10" s="83" t="s">
        <v>43</v>
      </c>
      <c r="C10" s="75">
        <v>51.789827057988838</v>
      </c>
      <c r="D10" s="75">
        <v>13.258670148742871</v>
      </c>
      <c r="E10" s="82">
        <v>6.3247638027499189</v>
      </c>
      <c r="F10" s="82">
        <v>2.5037310149471588</v>
      </c>
      <c r="G10" s="82">
        <v>1.015537644601076</v>
      </c>
      <c r="H10" s="75">
        <v>0.44908873516453846</v>
      </c>
      <c r="I10" s="75">
        <v>0.51505310255903403</v>
      </c>
    </row>
    <row r="11" spans="1:25" ht="13.5" thickBot="1" x14ac:dyDescent="0.25">
      <c r="A11" s="113"/>
      <c r="B11" s="83" t="s">
        <v>60</v>
      </c>
      <c r="C11" s="75">
        <v>2.092824328159328</v>
      </c>
      <c r="D11" s="75">
        <v>2.6854101144588247</v>
      </c>
      <c r="E11" s="75">
        <v>3.3848813197835481</v>
      </c>
      <c r="F11" s="75">
        <v>2.5475728573247314</v>
      </c>
      <c r="G11" s="75">
        <v>1.6944598066564629</v>
      </c>
      <c r="H11" s="75">
        <v>1.0742661977700005</v>
      </c>
      <c r="I11" s="75">
        <v>2.5234761106602002</v>
      </c>
    </row>
    <row r="12" spans="1:25" ht="13.5" thickBot="1" x14ac:dyDescent="0.25">
      <c r="A12" s="108" t="s">
        <v>15</v>
      </c>
      <c r="B12" s="59" t="s">
        <v>43</v>
      </c>
      <c r="C12" s="65">
        <v>98.870823000000001</v>
      </c>
      <c r="D12" s="65">
        <v>26.608367000000001</v>
      </c>
      <c r="E12" s="66">
        <v>8.8370320000000007</v>
      </c>
      <c r="F12" s="66">
        <v>3.5575299999999999</v>
      </c>
      <c r="G12" s="66">
        <v>1.681486</v>
      </c>
      <c r="H12" s="65">
        <v>0.64920999999999995</v>
      </c>
      <c r="I12" s="65">
        <v>0.76189399999999996</v>
      </c>
    </row>
    <row r="13" spans="1:25" ht="13.5" thickBot="1" x14ac:dyDescent="0.25">
      <c r="A13" s="109"/>
      <c r="B13" s="59" t="s">
        <v>60</v>
      </c>
      <c r="C13" s="75">
        <v>7.207657779999999</v>
      </c>
      <c r="D13" s="75">
        <v>6.5486251500000003</v>
      </c>
      <c r="E13" s="75">
        <v>4.5903350000000005</v>
      </c>
      <c r="F13" s="75">
        <v>3.2338680499999994</v>
      </c>
      <c r="G13" s="75">
        <v>2.3842304400000005</v>
      </c>
      <c r="H13" s="75">
        <v>1.25047266</v>
      </c>
      <c r="I13" s="75">
        <v>2.3586860599999997</v>
      </c>
    </row>
    <row r="14" spans="1:25" ht="13.5" thickBot="1" x14ac:dyDescent="0.25">
      <c r="A14" s="106" t="s">
        <v>16</v>
      </c>
      <c r="B14" s="60" t="s">
        <v>43</v>
      </c>
      <c r="C14" s="67">
        <v>620.11676499999999</v>
      </c>
      <c r="D14" s="67">
        <v>162.98718199999999</v>
      </c>
      <c r="E14" s="68">
        <v>55.308742000000002</v>
      </c>
      <c r="F14" s="68">
        <v>14.776467</v>
      </c>
      <c r="G14" s="68">
        <v>3.846508</v>
      </c>
      <c r="H14" s="67">
        <v>0.99094300000000002</v>
      </c>
      <c r="I14" s="67">
        <v>0.67465600000000003</v>
      </c>
    </row>
    <row r="15" spans="1:25" ht="13.5" thickBot="1" x14ac:dyDescent="0.25">
      <c r="A15" s="107"/>
      <c r="B15" s="60" t="s">
        <v>44</v>
      </c>
      <c r="C15" s="63">
        <v>17.204717559999995</v>
      </c>
      <c r="D15" s="63">
        <v>26.258557050000004</v>
      </c>
      <c r="E15" s="63">
        <v>22.522680019999996</v>
      </c>
      <c r="F15" s="63">
        <v>10.97171812</v>
      </c>
      <c r="G15" s="63">
        <v>4.2107214800000001</v>
      </c>
      <c r="H15" s="63">
        <v>1.3581938099999999</v>
      </c>
      <c r="I15" s="63">
        <v>1.2076366899999995</v>
      </c>
    </row>
    <row r="16" spans="1:25" ht="13.5" thickBot="1" x14ac:dyDescent="0.25">
      <c r="A16" s="106" t="s">
        <v>17</v>
      </c>
      <c r="B16" s="60" t="s">
        <v>43</v>
      </c>
      <c r="C16" s="67">
        <v>856.85232599999995</v>
      </c>
      <c r="D16" s="67">
        <v>228.632251</v>
      </c>
      <c r="E16" s="68">
        <v>80.812832</v>
      </c>
      <c r="F16" s="68">
        <v>28.831298</v>
      </c>
      <c r="G16" s="68">
        <v>9.1758520000000008</v>
      </c>
      <c r="H16" s="67">
        <v>3.066036</v>
      </c>
      <c r="I16" s="67">
        <v>3.2714949999999998</v>
      </c>
    </row>
    <row r="17" spans="1:9" ht="13.5" thickBot="1" x14ac:dyDescent="0.25">
      <c r="A17" s="107"/>
      <c r="B17" s="60" t="s">
        <v>44</v>
      </c>
      <c r="C17" s="63">
        <v>30.934106019999994</v>
      </c>
      <c r="D17" s="63">
        <v>41.029145329999999</v>
      </c>
      <c r="E17" s="63">
        <v>37.27339091999999</v>
      </c>
      <c r="F17" s="63">
        <v>23.685390210000001</v>
      </c>
      <c r="G17" s="63">
        <v>10.712290829999999</v>
      </c>
      <c r="H17" s="63">
        <v>3.9466397300000016</v>
      </c>
      <c r="I17" s="63">
        <v>6.1906949599999992</v>
      </c>
    </row>
    <row r="18" spans="1:9" ht="13.5" thickBot="1" x14ac:dyDescent="0.25">
      <c r="A18" s="108" t="s">
        <v>18</v>
      </c>
      <c r="B18" s="59" t="s">
        <v>43</v>
      </c>
      <c r="C18" s="65">
        <v>810.51447190904571</v>
      </c>
      <c r="D18" s="65">
        <v>245.20282360615596</v>
      </c>
      <c r="E18" s="66">
        <v>80.229075029048062</v>
      </c>
      <c r="F18" s="66">
        <v>18.428639866230533</v>
      </c>
      <c r="G18" s="66">
        <v>3.8635239132415728</v>
      </c>
      <c r="H18" s="65">
        <v>0.9951688627073948</v>
      </c>
      <c r="I18" s="65">
        <v>0.584406001933232</v>
      </c>
    </row>
    <row r="19" spans="1:9" ht="13.5" thickBot="1" x14ac:dyDescent="0.25">
      <c r="A19" s="109"/>
      <c r="B19" s="59" t="s">
        <v>60</v>
      </c>
      <c r="C19" s="75">
        <v>44.524098927331245</v>
      </c>
      <c r="D19" s="75">
        <v>46.078770966331511</v>
      </c>
      <c r="E19" s="75">
        <v>35.593134947085453</v>
      </c>
      <c r="F19" s="75">
        <v>15.477435357388769</v>
      </c>
      <c r="G19" s="75">
        <v>5.6034063897643245</v>
      </c>
      <c r="H19" s="75">
        <v>2.1239345941034089</v>
      </c>
      <c r="I19" s="75">
        <v>2.0915570840167601</v>
      </c>
    </row>
    <row r="20" spans="1:9" ht="13.5" thickBot="1" x14ac:dyDescent="0.25">
      <c r="A20" s="116" t="s">
        <v>19</v>
      </c>
      <c r="B20" s="59" t="s">
        <v>43</v>
      </c>
      <c r="C20" s="65">
        <v>64.059164324428309</v>
      </c>
      <c r="D20" s="65">
        <v>19.475201061082718</v>
      </c>
      <c r="E20" s="66">
        <v>7.8868227102176505</v>
      </c>
      <c r="F20" s="66">
        <v>2.8234683877872877</v>
      </c>
      <c r="G20" s="66">
        <v>1.0387497328970969</v>
      </c>
      <c r="H20" s="65">
        <v>0.33732038273744636</v>
      </c>
      <c r="I20" s="65">
        <v>0.31499260619857194</v>
      </c>
    </row>
    <row r="21" spans="1:9" ht="13.5" thickBot="1" x14ac:dyDescent="0.25">
      <c r="A21" s="117"/>
      <c r="B21" s="59" t="s">
        <v>60</v>
      </c>
      <c r="C21" s="65">
        <v>2.941446663552123</v>
      </c>
      <c r="D21" s="65">
        <v>3.6193363616670569</v>
      </c>
      <c r="E21" s="66">
        <v>3.3704200208144508</v>
      </c>
      <c r="F21" s="66">
        <v>2.2033660480745936</v>
      </c>
      <c r="G21" s="66">
        <v>1.2210622938102176</v>
      </c>
      <c r="H21" s="65">
        <v>0.5187479967178813</v>
      </c>
      <c r="I21" s="65">
        <v>0.72560025133124706</v>
      </c>
    </row>
    <row r="22" spans="1:9" ht="13.5" thickBot="1" x14ac:dyDescent="0.25">
      <c r="A22" s="116" t="s">
        <v>20</v>
      </c>
      <c r="B22" s="59" t="s">
        <v>43</v>
      </c>
      <c r="C22" s="65">
        <v>156.087411</v>
      </c>
      <c r="D22" s="65">
        <v>61.178511999999998</v>
      </c>
      <c r="E22" s="66">
        <v>27.242453000000001</v>
      </c>
      <c r="F22" s="66">
        <v>9.9495120000000004</v>
      </c>
      <c r="G22" s="66">
        <v>3.3992499999999999</v>
      </c>
      <c r="H22" s="65">
        <v>1.1918059999999999</v>
      </c>
      <c r="I22" s="65">
        <v>1.3003480000000001</v>
      </c>
    </row>
    <row r="23" spans="1:9" ht="13.5" thickBot="1" x14ac:dyDescent="0.25">
      <c r="A23" s="117"/>
      <c r="B23" s="59" t="s">
        <v>60</v>
      </c>
      <c r="C23" s="75">
        <v>9.1882635800000028</v>
      </c>
      <c r="D23" s="75">
        <v>13.68203787</v>
      </c>
      <c r="E23" s="75">
        <v>14.802883699999999</v>
      </c>
      <c r="F23" s="75">
        <v>10.01264005</v>
      </c>
      <c r="G23" s="75">
        <v>5.4697413100000016</v>
      </c>
      <c r="H23" s="75">
        <v>2.6019474500000004</v>
      </c>
      <c r="I23" s="75">
        <v>4.4851293200000013</v>
      </c>
    </row>
    <row r="24" spans="1:9" ht="13.5" thickBot="1" x14ac:dyDescent="0.25">
      <c r="A24" s="106" t="s">
        <v>21</v>
      </c>
      <c r="B24" s="60" t="s">
        <v>43</v>
      </c>
      <c r="C24" s="67">
        <v>160.901545</v>
      </c>
      <c r="D24" s="67">
        <v>54.333787000000001</v>
      </c>
      <c r="E24" s="68">
        <v>13.441136</v>
      </c>
      <c r="F24" s="68">
        <v>2.4777779999999998</v>
      </c>
      <c r="G24" s="68">
        <v>0.41046300000000002</v>
      </c>
      <c r="H24" s="67">
        <v>8.5794999999999996E-2</v>
      </c>
      <c r="I24" s="67">
        <v>4.3092999999999999E-2</v>
      </c>
    </row>
    <row r="25" spans="1:9" ht="13.5" thickBot="1" x14ac:dyDescent="0.25">
      <c r="A25" s="107"/>
      <c r="B25" s="60" t="s">
        <v>44</v>
      </c>
      <c r="C25" s="63">
        <v>4.9761544000000004</v>
      </c>
      <c r="D25" s="63">
        <v>8.1205846499999979</v>
      </c>
      <c r="E25" s="63">
        <v>4.7405157999999998</v>
      </c>
      <c r="F25" s="63">
        <v>1.6078372000000001</v>
      </c>
      <c r="G25" s="63">
        <v>0.40611066999999995</v>
      </c>
      <c r="H25" s="63">
        <v>0.12194439000000001</v>
      </c>
      <c r="I25" s="63">
        <v>9.1911379999999987E-2</v>
      </c>
    </row>
    <row r="26" spans="1:9" ht="13.5" thickBot="1" x14ac:dyDescent="0.25">
      <c r="A26" s="108" t="s">
        <v>22</v>
      </c>
      <c r="B26" s="59" t="s">
        <v>43</v>
      </c>
      <c r="C26" s="65">
        <v>187.81217438267001</v>
      </c>
      <c r="D26" s="65">
        <v>56.606861678782202</v>
      </c>
      <c r="E26" s="66">
        <v>30.536179415633899</v>
      </c>
      <c r="F26" s="66">
        <v>16.215977104174002</v>
      </c>
      <c r="G26" s="66">
        <v>7.8002511439409101</v>
      </c>
      <c r="H26" s="65">
        <v>2.8288539796555798</v>
      </c>
      <c r="I26" s="65">
        <v>3.1111356507317902</v>
      </c>
    </row>
    <row r="27" spans="1:9" ht="13.5" thickBot="1" x14ac:dyDescent="0.25">
      <c r="A27" s="109"/>
      <c r="B27" s="59" t="s">
        <v>60</v>
      </c>
      <c r="C27" s="75">
        <v>9.0361928321011593</v>
      </c>
      <c r="D27" s="75">
        <v>8.1464094219056999</v>
      </c>
      <c r="E27" s="75">
        <v>8.6607038413692496</v>
      </c>
      <c r="F27" s="75">
        <v>6.4687614768827002</v>
      </c>
      <c r="G27" s="75">
        <v>4.2196010349437296</v>
      </c>
      <c r="H27" s="75">
        <v>2.05120266592413</v>
      </c>
      <c r="I27" s="75">
        <v>3.7134209347380902</v>
      </c>
    </row>
    <row r="28" spans="1:9" ht="13.5" thickBot="1" x14ac:dyDescent="0.25">
      <c r="A28" s="108" t="s">
        <v>23</v>
      </c>
      <c r="B28" s="59" t="s">
        <v>43</v>
      </c>
      <c r="C28" s="65">
        <v>583.55682200000001</v>
      </c>
      <c r="D28" s="65">
        <v>197.05390399999999</v>
      </c>
      <c r="E28" s="66">
        <v>71.833038000000002</v>
      </c>
      <c r="F28" s="66">
        <v>26.316514000000002</v>
      </c>
      <c r="G28" s="66">
        <v>9.4562679999999997</v>
      </c>
      <c r="H28" s="65">
        <v>2.8357389999999998</v>
      </c>
      <c r="I28" s="65">
        <v>2.8722159999999999</v>
      </c>
    </row>
    <row r="29" spans="1:9" ht="13.5" thickBot="1" x14ac:dyDescent="0.25">
      <c r="A29" s="109"/>
      <c r="B29" s="59" t="s">
        <v>60</v>
      </c>
      <c r="C29" s="75">
        <v>38.957369129999996</v>
      </c>
      <c r="D29" s="75">
        <v>49.722027919999988</v>
      </c>
      <c r="E29" s="75">
        <v>42.563601800000008</v>
      </c>
      <c r="F29" s="75">
        <v>28.189950260000003</v>
      </c>
      <c r="G29" s="75">
        <v>16.148700369999997</v>
      </c>
      <c r="H29" s="75">
        <v>6.7941609100000013</v>
      </c>
      <c r="I29" s="75">
        <v>10.538231309999999</v>
      </c>
    </row>
    <row r="30" spans="1:9" ht="13.5" thickBot="1" x14ac:dyDescent="0.25">
      <c r="A30" s="108" t="s">
        <v>24</v>
      </c>
      <c r="B30" s="59" t="s">
        <v>43</v>
      </c>
      <c r="C30" s="65">
        <v>42.950713</v>
      </c>
      <c r="D30" s="65">
        <v>14.563888</v>
      </c>
      <c r="E30" s="66">
        <v>6.6156249999999996</v>
      </c>
      <c r="F30" s="66">
        <v>2.0849950000000002</v>
      </c>
      <c r="G30" s="66">
        <v>0.75739100000000004</v>
      </c>
      <c r="H30" s="65">
        <v>0.218861</v>
      </c>
      <c r="I30" s="65">
        <v>0.18026700000000001</v>
      </c>
    </row>
    <row r="31" spans="1:9" ht="13.5" thickBot="1" x14ac:dyDescent="0.25">
      <c r="A31" s="109"/>
      <c r="B31" s="59" t="s">
        <v>60</v>
      </c>
      <c r="C31" s="75">
        <v>1.82205477</v>
      </c>
      <c r="D31" s="75">
        <v>2.2037908100000001</v>
      </c>
      <c r="E31" s="75">
        <v>2.2468116900000004</v>
      </c>
      <c r="F31" s="75">
        <v>1.32482872</v>
      </c>
      <c r="G31" s="75">
        <v>0.73284943999999996</v>
      </c>
      <c r="H31" s="75">
        <v>0.29935576000000003</v>
      </c>
      <c r="I31" s="75">
        <v>0.34179545</v>
      </c>
    </row>
    <row r="32" spans="1:9" ht="13.5" thickBot="1" x14ac:dyDescent="0.25">
      <c r="A32" s="108" t="s">
        <v>25</v>
      </c>
      <c r="B32" s="59" t="s">
        <v>43</v>
      </c>
      <c r="C32" s="65">
        <v>88.541746450557923</v>
      </c>
      <c r="D32" s="65">
        <v>29.642847664315582</v>
      </c>
      <c r="E32" s="66">
        <v>9.9309074987596055</v>
      </c>
      <c r="F32" s="66">
        <v>2.8258022831696228</v>
      </c>
      <c r="G32" s="66">
        <v>0.80925483955801703</v>
      </c>
      <c r="H32" s="65">
        <v>0.25290364461067183</v>
      </c>
      <c r="I32" s="65">
        <v>0.20845511936708916</v>
      </c>
    </row>
    <row r="33" spans="1:10" ht="13.5" thickBot="1" x14ac:dyDescent="0.25">
      <c r="A33" s="109"/>
      <c r="B33" s="59" t="s">
        <v>60</v>
      </c>
      <c r="C33" s="65">
        <v>4.6813079227563588</v>
      </c>
      <c r="D33" s="65">
        <v>6.0981294658959451</v>
      </c>
      <c r="E33" s="66">
        <v>5.1428847310587029</v>
      </c>
      <c r="F33" s="66">
        <v>2.735564698012972</v>
      </c>
      <c r="G33" s="66">
        <v>1.1526652896035403</v>
      </c>
      <c r="H33" s="65">
        <v>0.46212413219574383</v>
      </c>
      <c r="I33" s="65">
        <v>0.57817932572456066</v>
      </c>
    </row>
    <row r="34" spans="1:10" ht="13.5" thickBot="1" x14ac:dyDescent="0.25">
      <c r="A34" s="108" t="s">
        <v>26</v>
      </c>
      <c r="B34" s="59" t="s">
        <v>43</v>
      </c>
      <c r="C34" s="65">
        <v>152.94662311598245</v>
      </c>
      <c r="D34" s="65">
        <v>55.349299829183757</v>
      </c>
      <c r="E34" s="66">
        <v>25.335392862589313</v>
      </c>
      <c r="F34" s="66">
        <v>10.632201902294021</v>
      </c>
      <c r="G34" s="66">
        <v>4.2211669899948889</v>
      </c>
      <c r="H34" s="65">
        <v>1.4382003577524625</v>
      </c>
      <c r="I34" s="65">
        <v>1.0182244487668004</v>
      </c>
    </row>
    <row r="35" spans="1:10" ht="13.5" thickBot="1" x14ac:dyDescent="0.25">
      <c r="A35" s="109"/>
      <c r="B35" s="59" t="s">
        <v>60</v>
      </c>
      <c r="C35" s="75">
        <v>6.2883026263186803</v>
      </c>
      <c r="D35" s="75">
        <v>12.717932631498222</v>
      </c>
      <c r="E35" s="75">
        <v>15.635152561566725</v>
      </c>
      <c r="F35" s="75">
        <v>12.776202446651821</v>
      </c>
      <c r="G35" s="75">
        <v>8.2959594704233783</v>
      </c>
      <c r="H35" s="75">
        <v>3.870968667355827</v>
      </c>
      <c r="I35" s="75">
        <v>3.0225731723549218</v>
      </c>
    </row>
    <row r="36" spans="1:10" ht="13.5" customHeight="1" thickBot="1" x14ac:dyDescent="0.25">
      <c r="A36" s="116" t="s">
        <v>27</v>
      </c>
      <c r="B36" s="59" t="s">
        <v>43</v>
      </c>
      <c r="C36" s="65">
        <v>218.141796</v>
      </c>
      <c r="D36" s="65">
        <v>69.618559000000005</v>
      </c>
      <c r="E36" s="66">
        <v>22.543994999999999</v>
      </c>
      <c r="F36" s="66">
        <v>8.0241380000000007</v>
      </c>
      <c r="G36" s="66">
        <v>3.025026</v>
      </c>
      <c r="H36" s="65">
        <v>1.2132270000000001</v>
      </c>
      <c r="I36" s="65">
        <v>1.9737910000000001</v>
      </c>
    </row>
    <row r="37" spans="1:10" ht="13.5" thickBot="1" x14ac:dyDescent="0.25">
      <c r="A37" s="117"/>
      <c r="B37" s="59" t="s">
        <v>60</v>
      </c>
      <c r="C37" s="75">
        <v>15.462321509999995</v>
      </c>
      <c r="D37" s="75">
        <v>15.980241620000001</v>
      </c>
      <c r="E37" s="75">
        <v>10.97535186</v>
      </c>
      <c r="F37" s="75">
        <v>6.8373872799999997</v>
      </c>
      <c r="G37" s="75">
        <v>3.9759018399999992</v>
      </c>
      <c r="H37" s="75">
        <v>2.1064009899999996</v>
      </c>
      <c r="I37" s="75">
        <v>5.6346779600000012</v>
      </c>
    </row>
    <row r="38" spans="1:10" ht="13.5" thickBot="1" x14ac:dyDescent="0.25">
      <c r="A38" s="116" t="s">
        <v>40</v>
      </c>
      <c r="B38" s="59" t="s">
        <v>43</v>
      </c>
      <c r="C38" s="65">
        <v>59.028674000000002</v>
      </c>
      <c r="D38" s="65">
        <v>24.465354000000001</v>
      </c>
      <c r="E38" s="66">
        <v>6.2330389999999998</v>
      </c>
      <c r="F38" s="66">
        <v>1.101</v>
      </c>
      <c r="G38" s="66">
        <v>0.18665999999999999</v>
      </c>
      <c r="H38" s="65">
        <v>2.1974E-2</v>
      </c>
      <c r="I38" s="65">
        <v>1.1391999999999999E-2</v>
      </c>
    </row>
    <row r="39" spans="1:10" ht="13.5" thickBot="1" x14ac:dyDescent="0.25">
      <c r="A39" s="117"/>
      <c r="B39" s="59" t="s">
        <v>60</v>
      </c>
      <c r="C39" s="75">
        <v>2.9014882800000001</v>
      </c>
      <c r="D39" s="75">
        <v>3.5498281199999999</v>
      </c>
      <c r="E39" s="75">
        <v>1.8566683199999998</v>
      </c>
      <c r="F39" s="75">
        <v>0.58093297999999993</v>
      </c>
      <c r="G39" s="75">
        <v>0.16619428</v>
      </c>
      <c r="H39" s="75">
        <v>2.8761450000000001E-2</v>
      </c>
      <c r="I39" s="75">
        <v>3.2322169999999997E-2</v>
      </c>
    </row>
    <row r="40" spans="1:10" ht="13.5" thickBot="1" x14ac:dyDescent="0.25">
      <c r="A40" s="114" t="s">
        <v>39</v>
      </c>
      <c r="B40" s="24" t="s">
        <v>43</v>
      </c>
      <c r="C40" s="25">
        <f>SUM(C6,C8,C10,C12,C14,C16,C18,C20,C22,C24,C26,C28,C30,C32,C34,C36,C38)</f>
        <v>5092.4925482406743</v>
      </c>
      <c r="D40" s="25">
        <f t="shared" ref="D40:I40" si="0">SUM(D6,D8,D10,D12,D14,D16,D18,D20,D22,D24,D26,D28,D30,D32,D34,D36,D38)</f>
        <v>1562.9618689882629</v>
      </c>
      <c r="E40" s="25">
        <f t="shared" si="0"/>
        <v>552.78075131899845</v>
      </c>
      <c r="F40" s="25">
        <f t="shared" si="0"/>
        <v>182.44329755860261</v>
      </c>
      <c r="G40" s="25">
        <f t="shared" si="0"/>
        <v>61.356917264233566</v>
      </c>
      <c r="H40" s="25">
        <f t="shared" si="0"/>
        <v>19.725257962628095</v>
      </c>
      <c r="I40" s="25">
        <f t="shared" si="0"/>
        <v>19.58464692955652</v>
      </c>
      <c r="J40" s="57"/>
    </row>
    <row r="41" spans="1:10" ht="13.5" thickBot="1" x14ac:dyDescent="0.25">
      <c r="A41" s="115"/>
      <c r="B41" s="24" t="s">
        <v>45</v>
      </c>
      <c r="C41" s="25">
        <f>SUM(C7,C9,C11,C13,C15,C17,C19,C21,C23,C25,C27,C29,C31,C33,C35,C37,C39)</f>
        <v>228.1395132902189</v>
      </c>
      <c r="D41" s="25">
        <f t="shared" ref="D41:I41" si="1">SUM(D7,D9,D11,D13,D15,D17,D19,D21,D23,D25,D27,D29,D31,D33,D35,D37,D39)</f>
        <v>293.17501070175723</v>
      </c>
      <c r="E41" s="25">
        <f t="shared" si="1"/>
        <v>249.34638896167812</v>
      </c>
      <c r="F41" s="25">
        <f t="shared" si="1"/>
        <v>147.86514739433559</v>
      </c>
      <c r="G41" s="25">
        <f t="shared" si="1"/>
        <v>75.471263435201664</v>
      </c>
      <c r="H41" s="25">
        <f t="shared" si="1"/>
        <v>32.121441484066992</v>
      </c>
      <c r="I41" s="25">
        <f t="shared" si="1"/>
        <v>48.401299828825785</v>
      </c>
      <c r="J41" s="57"/>
    </row>
    <row r="43" spans="1:10" x14ac:dyDescent="0.2">
      <c r="A43" s="43" t="s">
        <v>58</v>
      </c>
      <c r="B43" s="43" t="s">
        <v>138</v>
      </c>
    </row>
  </sheetData>
  <mergeCells count="18">
    <mergeCell ref="A24:A25"/>
    <mergeCell ref="A40:A41"/>
    <mergeCell ref="A28:A29"/>
    <mergeCell ref="A30:A31"/>
    <mergeCell ref="A32:A33"/>
    <mergeCell ref="A34:A35"/>
    <mergeCell ref="A20:A21"/>
    <mergeCell ref="A22:A23"/>
    <mergeCell ref="A36:A37"/>
    <mergeCell ref="A38:A39"/>
    <mergeCell ref="A26:A27"/>
    <mergeCell ref="A12:A13"/>
    <mergeCell ref="A14:A15"/>
    <mergeCell ref="A16:A17"/>
    <mergeCell ref="A18:A19"/>
    <mergeCell ref="A6:A7"/>
    <mergeCell ref="A8:A9"/>
    <mergeCell ref="A10:A11"/>
  </mergeCells>
  <phoneticPr fontId="4" type="noConversion"/>
  <pageMargins left="0.75" right="0.75" top="1" bottom="1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28"/>
  <sheetViews>
    <sheetView workbookViewId="0">
      <selection activeCell="D1" sqref="D1"/>
    </sheetView>
  </sheetViews>
  <sheetFormatPr baseColWidth="10" defaultRowHeight="12.75" x14ac:dyDescent="0.2"/>
  <cols>
    <col min="1" max="1" width="16.85546875" customWidth="1"/>
  </cols>
  <sheetData>
    <row r="1" spans="1:25" s="4" customFormat="1" ht="30.75" customHeight="1" x14ac:dyDescent="0.3">
      <c r="A1" s="1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29" t="s">
        <v>135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9" t="s">
        <v>55</v>
      </c>
    </row>
    <row r="4" spans="1:25" ht="13.5" thickBot="1" x14ac:dyDescent="0.25"/>
    <row r="5" spans="1:25" ht="13.5" thickBot="1" x14ac:dyDescent="0.25">
      <c r="A5" s="118" t="s">
        <v>31</v>
      </c>
      <c r="B5" s="126" t="s">
        <v>54</v>
      </c>
      <c r="C5" s="127"/>
      <c r="D5" s="127"/>
      <c r="E5" s="128"/>
      <c r="F5" s="120" t="s">
        <v>46</v>
      </c>
      <c r="G5" s="121"/>
      <c r="H5" s="121"/>
      <c r="I5" s="122"/>
      <c r="J5" s="123" t="s">
        <v>47</v>
      </c>
      <c r="K5" s="124"/>
      <c r="L5" s="124"/>
      <c r="M5" s="125"/>
    </row>
    <row r="6" spans="1:25" ht="34.5" thickBot="1" x14ac:dyDescent="0.25">
      <c r="A6" s="119"/>
      <c r="B6" s="39" t="s">
        <v>48</v>
      </c>
      <c r="C6" s="39" t="s">
        <v>49</v>
      </c>
      <c r="D6" s="39" t="s">
        <v>50</v>
      </c>
      <c r="E6" s="39" t="s">
        <v>51</v>
      </c>
      <c r="F6" s="26" t="s">
        <v>48</v>
      </c>
      <c r="G6" s="26" t="s">
        <v>49</v>
      </c>
      <c r="H6" s="26" t="s">
        <v>50</v>
      </c>
      <c r="I6" s="26" t="s">
        <v>51</v>
      </c>
      <c r="J6" s="27" t="s">
        <v>48</v>
      </c>
      <c r="K6" s="27" t="s">
        <v>49</v>
      </c>
      <c r="L6" s="27" t="s">
        <v>50</v>
      </c>
      <c r="M6" s="27" t="s">
        <v>51</v>
      </c>
    </row>
    <row r="7" spans="1:25" ht="13.5" thickBot="1" x14ac:dyDescent="0.25">
      <c r="A7" s="22" t="s">
        <v>12</v>
      </c>
      <c r="B7" s="28"/>
      <c r="C7" s="29"/>
      <c r="D7" s="29"/>
      <c r="E7" s="29"/>
      <c r="F7" s="28">
        <v>2008</v>
      </c>
      <c r="G7" s="29">
        <v>74970837.676972404</v>
      </c>
      <c r="H7" s="29">
        <v>657441658.54150772</v>
      </c>
      <c r="I7" s="29">
        <v>767908378</v>
      </c>
      <c r="J7" s="28">
        <v>1996</v>
      </c>
      <c r="K7" s="29">
        <v>40794501</v>
      </c>
      <c r="L7" s="29">
        <v>402855610</v>
      </c>
      <c r="M7" s="29">
        <v>513480154</v>
      </c>
    </row>
    <row r="8" spans="1:25" ht="13.5" thickBot="1" x14ac:dyDescent="0.25">
      <c r="A8" s="22" t="s">
        <v>13</v>
      </c>
      <c r="B8" s="28"/>
      <c r="C8" s="29"/>
      <c r="D8" s="29"/>
      <c r="E8" s="29"/>
      <c r="F8" s="28">
        <v>2005</v>
      </c>
      <c r="G8" s="29">
        <v>74338313</v>
      </c>
      <c r="H8" s="29">
        <v>734991219</v>
      </c>
      <c r="I8" s="29">
        <v>1352197973</v>
      </c>
      <c r="J8" s="28">
        <v>1994</v>
      </c>
      <c r="K8" s="29">
        <v>44575286</v>
      </c>
      <c r="L8" s="29">
        <v>489142878</v>
      </c>
      <c r="M8" s="29">
        <v>932225755</v>
      </c>
    </row>
    <row r="9" spans="1:25" ht="13.5" thickBot="1" x14ac:dyDescent="0.25">
      <c r="A9" s="22" t="s">
        <v>14</v>
      </c>
      <c r="B9" s="84">
        <v>2018</v>
      </c>
      <c r="C9" s="85">
        <v>16002890.73481309</v>
      </c>
      <c r="D9" s="85">
        <v>75856671.50675343</v>
      </c>
      <c r="E9" s="85">
        <v>117423579</v>
      </c>
      <c r="F9" s="28">
        <v>2002</v>
      </c>
      <c r="G9" s="29">
        <v>13543532</v>
      </c>
      <c r="H9" s="29">
        <v>63241562</v>
      </c>
      <c r="I9" s="29">
        <v>119908071</v>
      </c>
      <c r="J9" s="28">
        <v>1992</v>
      </c>
      <c r="K9" s="29">
        <v>9452859</v>
      </c>
      <c r="L9" s="29">
        <v>42948193</v>
      </c>
      <c r="M9" s="29">
        <v>85563792</v>
      </c>
    </row>
    <row r="10" spans="1:25" ht="13.5" thickBot="1" x14ac:dyDescent="0.25">
      <c r="A10" s="22" t="s">
        <v>15</v>
      </c>
      <c r="B10" s="49">
        <v>2010</v>
      </c>
      <c r="C10" s="50">
        <v>27573875.060000002</v>
      </c>
      <c r="D10" s="50">
        <v>140966346</v>
      </c>
      <c r="E10" s="50">
        <v>202684529.67898604</v>
      </c>
      <c r="F10" s="28">
        <v>2000</v>
      </c>
      <c r="G10" s="29">
        <v>25206929</v>
      </c>
      <c r="H10" s="29">
        <v>139995412</v>
      </c>
      <c r="I10" s="29">
        <v>183575264</v>
      </c>
      <c r="J10" s="28">
        <v>1998</v>
      </c>
      <c r="K10" s="29">
        <v>19309309</v>
      </c>
      <c r="L10" s="29">
        <v>97309277</v>
      </c>
      <c r="M10" s="29">
        <v>143762246</v>
      </c>
    </row>
    <row r="11" spans="1:25" ht="13.5" thickBot="1" x14ac:dyDescent="0.25">
      <c r="A11" s="22" t="s">
        <v>16</v>
      </c>
      <c r="B11" s="28"/>
      <c r="C11" s="29"/>
      <c r="D11" s="29"/>
      <c r="E11" s="29"/>
      <c r="F11" s="28">
        <v>2004</v>
      </c>
      <c r="G11" s="29">
        <v>83734225</v>
      </c>
      <c r="H11" s="29">
        <v>858701263</v>
      </c>
      <c r="I11" s="29">
        <v>1539020381</v>
      </c>
      <c r="J11" s="28">
        <v>1993</v>
      </c>
      <c r="K11" s="29">
        <v>49524473</v>
      </c>
      <c r="L11" s="29">
        <v>500117900</v>
      </c>
      <c r="M11" s="29">
        <v>1025681397</v>
      </c>
    </row>
    <row r="12" spans="1:25" ht="13.5" thickBot="1" x14ac:dyDescent="0.25">
      <c r="A12" s="22" t="s">
        <v>17</v>
      </c>
      <c r="B12" s="28"/>
      <c r="C12" s="29"/>
      <c r="D12" s="29"/>
      <c r="E12" s="29"/>
      <c r="F12" s="28">
        <v>2004</v>
      </c>
      <c r="G12" s="29">
        <v>153771658</v>
      </c>
      <c r="H12" s="29">
        <v>1210642112</v>
      </c>
      <c r="I12" s="29">
        <v>1987334660</v>
      </c>
      <c r="J12" s="28">
        <v>1992</v>
      </c>
      <c r="K12" s="29">
        <v>86602609</v>
      </c>
      <c r="L12" s="29">
        <v>740246643</v>
      </c>
      <c r="M12" s="29">
        <v>1349090285</v>
      </c>
    </row>
    <row r="13" spans="1:25" ht="13.5" thickBot="1" x14ac:dyDescent="0.25">
      <c r="A13" s="22" t="s">
        <v>18</v>
      </c>
      <c r="B13" s="28">
        <v>2015</v>
      </c>
      <c r="C13" s="29">
        <v>151492338.26602152</v>
      </c>
      <c r="D13" s="29">
        <v>1159818109.1883628</v>
      </c>
      <c r="E13" s="29">
        <v>1535144475.3633857</v>
      </c>
      <c r="F13" s="28">
        <v>2001</v>
      </c>
      <c r="G13" s="29">
        <v>118157125</v>
      </c>
      <c r="H13" s="29">
        <v>1035407888</v>
      </c>
      <c r="I13" s="29">
        <v>1638995489</v>
      </c>
      <c r="J13" s="28">
        <v>1990</v>
      </c>
      <c r="K13" s="29">
        <v>80040743</v>
      </c>
      <c r="L13" s="29">
        <v>798899957</v>
      </c>
      <c r="M13" s="29">
        <v>1470239766</v>
      </c>
    </row>
    <row r="14" spans="1:25" ht="24" customHeight="1" thickBot="1" x14ac:dyDescent="0.25">
      <c r="A14" s="23" t="s">
        <v>19</v>
      </c>
      <c r="B14" s="28">
        <v>2013</v>
      </c>
      <c r="C14" s="29">
        <v>14599979.635967573</v>
      </c>
      <c r="D14" s="29">
        <v>95935719.205349073</v>
      </c>
      <c r="E14" s="29">
        <v>108775257</v>
      </c>
      <c r="F14" s="28">
        <v>2000</v>
      </c>
      <c r="G14" s="29">
        <v>10895345</v>
      </c>
      <c r="H14" s="29">
        <v>83508240</v>
      </c>
      <c r="I14" s="29">
        <v>115452507</v>
      </c>
      <c r="J14" s="28">
        <v>1990</v>
      </c>
      <c r="K14" s="29">
        <v>6798903</v>
      </c>
      <c r="L14" s="29">
        <v>56094587</v>
      </c>
      <c r="M14" s="29">
        <v>85226136</v>
      </c>
    </row>
    <row r="15" spans="1:25" ht="24.75" customHeight="1" thickBot="1" x14ac:dyDescent="0.25">
      <c r="A15" s="23" t="s">
        <v>20</v>
      </c>
      <c r="B15" s="28">
        <v>2008</v>
      </c>
      <c r="C15" s="29">
        <v>60242643</v>
      </c>
      <c r="D15" s="29">
        <v>260349299</v>
      </c>
      <c r="E15" s="29">
        <v>286059224</v>
      </c>
      <c r="F15" s="28">
        <v>1999</v>
      </c>
      <c r="G15" s="29">
        <v>54651039</v>
      </c>
      <c r="H15" s="29">
        <v>266606811</v>
      </c>
      <c r="I15" s="29">
        <v>441259193</v>
      </c>
      <c r="J15" s="28">
        <v>1990</v>
      </c>
      <c r="K15" s="29">
        <v>45349058</v>
      </c>
      <c r="L15" s="29">
        <v>230248092</v>
      </c>
      <c r="M15" s="29">
        <v>360845645</v>
      </c>
    </row>
    <row r="16" spans="1:25" ht="23.25" thickBot="1" x14ac:dyDescent="0.25">
      <c r="A16" s="23" t="s">
        <v>21</v>
      </c>
      <c r="B16" s="28"/>
      <c r="C16" s="29"/>
      <c r="D16" s="29"/>
      <c r="E16" s="29"/>
      <c r="F16" s="28">
        <v>2006</v>
      </c>
      <c r="G16" s="29">
        <v>20065059</v>
      </c>
      <c r="H16" s="29">
        <v>231693591</v>
      </c>
      <c r="I16" s="29">
        <v>425079613</v>
      </c>
      <c r="J16" s="28">
        <v>1994</v>
      </c>
      <c r="K16" s="29">
        <v>10946124</v>
      </c>
      <c r="L16" s="29">
        <v>151430435</v>
      </c>
      <c r="M16" s="29">
        <v>235627475</v>
      </c>
    </row>
    <row r="17" spans="1:13" ht="13.5" thickBot="1" x14ac:dyDescent="0.25">
      <c r="A17" s="22" t="s">
        <v>22</v>
      </c>
      <c r="B17" s="28">
        <v>2017</v>
      </c>
      <c r="C17" s="29">
        <v>42296292.207864761</v>
      </c>
      <c r="D17" s="29">
        <v>304911433.35558885</v>
      </c>
      <c r="E17" s="29">
        <v>417176648.92898756</v>
      </c>
      <c r="F17" s="28">
        <v>2002</v>
      </c>
      <c r="G17" s="29">
        <v>33255502</v>
      </c>
      <c r="H17" s="29">
        <v>246854913</v>
      </c>
      <c r="I17" s="29">
        <v>345455952</v>
      </c>
      <c r="J17" s="28">
        <v>1991</v>
      </c>
      <c r="K17" s="29">
        <v>19060829</v>
      </c>
      <c r="L17" s="29">
        <v>154974856</v>
      </c>
      <c r="M17" s="29">
        <v>214926320</v>
      </c>
    </row>
    <row r="18" spans="1:13" ht="13.5" thickBot="1" x14ac:dyDescent="0.25">
      <c r="A18" s="22" t="s">
        <v>23</v>
      </c>
      <c r="B18" s="28">
        <v>2009</v>
      </c>
      <c r="C18" s="29">
        <v>192914041</v>
      </c>
      <c r="D18" s="29">
        <v>893924503</v>
      </c>
      <c r="E18" s="29">
        <v>878983189</v>
      </c>
      <c r="F18" s="28">
        <v>1998</v>
      </c>
      <c r="G18" s="29">
        <v>133092754</v>
      </c>
      <c r="H18" s="29">
        <v>688061951</v>
      </c>
      <c r="I18" s="29">
        <v>937470406</v>
      </c>
      <c r="J18" s="28">
        <v>1987</v>
      </c>
      <c r="K18" s="29">
        <v>90397515</v>
      </c>
      <c r="L18" s="29">
        <v>478465099</v>
      </c>
      <c r="M18" s="29">
        <v>462474516</v>
      </c>
    </row>
    <row r="19" spans="1:13" ht="14.25" customHeight="1" thickBot="1" x14ac:dyDescent="0.25">
      <c r="A19" s="23" t="s">
        <v>24</v>
      </c>
      <c r="B19" s="49">
        <v>2010</v>
      </c>
      <c r="C19" s="50">
        <v>8971486.5999999996</v>
      </c>
      <c r="D19" s="50">
        <v>67371747</v>
      </c>
      <c r="E19" s="50">
        <v>122469239.28585191</v>
      </c>
      <c r="F19" s="28">
        <v>1999</v>
      </c>
      <c r="G19" s="29">
        <v>7525457</v>
      </c>
      <c r="H19" s="29">
        <v>62796997</v>
      </c>
      <c r="I19" s="29">
        <v>103509384</v>
      </c>
      <c r="J19" s="28">
        <v>1987</v>
      </c>
      <c r="K19" s="29">
        <v>5451412</v>
      </c>
      <c r="L19" s="29">
        <v>45923035</v>
      </c>
      <c r="M19" s="29">
        <v>55511419</v>
      </c>
    </row>
    <row r="20" spans="1:13" ht="13.5" thickBot="1" x14ac:dyDescent="0.25">
      <c r="A20" s="22" t="s">
        <v>25</v>
      </c>
      <c r="B20" s="28">
        <v>2012</v>
      </c>
      <c r="C20" s="29">
        <v>20850855.565247823</v>
      </c>
      <c r="D20" s="29">
        <v>132211917.50033855</v>
      </c>
      <c r="E20" s="29">
        <v>131612501</v>
      </c>
      <c r="F20" s="28">
        <v>1999</v>
      </c>
      <c r="G20" s="29">
        <v>15516950</v>
      </c>
      <c r="H20" s="29">
        <v>117714161</v>
      </c>
      <c r="I20" s="29">
        <v>124166834</v>
      </c>
      <c r="J20" s="28">
        <v>1987</v>
      </c>
      <c r="K20" s="29">
        <v>9569904</v>
      </c>
      <c r="L20" s="29">
        <v>85416491</v>
      </c>
      <c r="M20" s="29">
        <v>116472292</v>
      </c>
    </row>
    <row r="21" spans="1:13" ht="13.5" thickBot="1" x14ac:dyDescent="0.25">
      <c r="A21" s="22" t="s">
        <v>26</v>
      </c>
      <c r="B21" s="28">
        <v>2011</v>
      </c>
      <c r="C21" s="29">
        <v>62607091.576169655</v>
      </c>
      <c r="D21" s="29">
        <v>250941109.50656369</v>
      </c>
      <c r="E21" s="29">
        <v>323788388.48369545</v>
      </c>
      <c r="F21" s="28">
        <v>2005</v>
      </c>
      <c r="G21" s="29">
        <v>54816506</v>
      </c>
      <c r="H21" s="29">
        <v>226980023</v>
      </c>
      <c r="I21" s="29">
        <v>323524187</v>
      </c>
      <c r="J21" s="28">
        <v>1996</v>
      </c>
      <c r="K21" s="29">
        <v>43727142</v>
      </c>
      <c r="L21" s="29">
        <v>181805593</v>
      </c>
      <c r="M21" s="29">
        <v>325466402</v>
      </c>
    </row>
    <row r="22" spans="1:13" ht="23.25" thickBot="1" x14ac:dyDescent="0.25">
      <c r="A22" s="23" t="s">
        <v>27</v>
      </c>
      <c r="B22" s="28">
        <v>2010</v>
      </c>
      <c r="C22" s="29">
        <v>60972283.090000004</v>
      </c>
      <c r="D22" s="29">
        <v>324540532</v>
      </c>
      <c r="E22" s="29">
        <v>418920543</v>
      </c>
      <c r="F22" s="28">
        <v>1998</v>
      </c>
      <c r="G22" s="29">
        <v>47300541</v>
      </c>
      <c r="H22" s="29">
        <v>262047945</v>
      </c>
      <c r="I22" s="29">
        <v>385021574</v>
      </c>
      <c r="J22" s="28">
        <v>1988</v>
      </c>
      <c r="K22" s="29">
        <v>32577250</v>
      </c>
      <c r="L22" s="29">
        <v>175998280</v>
      </c>
      <c r="M22" s="29">
        <v>253325257</v>
      </c>
    </row>
    <row r="23" spans="1:13" ht="14.25" customHeight="1" thickBot="1" x14ac:dyDescent="0.25">
      <c r="A23" s="23" t="s">
        <v>28</v>
      </c>
      <c r="B23" s="49">
        <v>2010</v>
      </c>
      <c r="C23" s="50">
        <v>9116195.660000002</v>
      </c>
      <c r="D23" s="50">
        <v>91048093</v>
      </c>
      <c r="E23" s="50">
        <v>90279984.4214174</v>
      </c>
      <c r="F23" s="28">
        <v>1999</v>
      </c>
      <c r="G23" s="29">
        <v>6919544</v>
      </c>
      <c r="H23" s="29">
        <v>84597294</v>
      </c>
      <c r="I23" s="29">
        <v>87127120</v>
      </c>
      <c r="J23" s="28">
        <v>1987</v>
      </c>
      <c r="K23" s="29">
        <v>3144308</v>
      </c>
      <c r="L23" s="29">
        <v>43218188</v>
      </c>
      <c r="M23" s="29">
        <v>46845088</v>
      </c>
    </row>
    <row r="24" spans="1:13" x14ac:dyDescent="0.2">
      <c r="C24" s="30"/>
    </row>
    <row r="28" spans="1:13" x14ac:dyDescent="0.2">
      <c r="F28" t="s">
        <v>52</v>
      </c>
    </row>
  </sheetData>
  <mergeCells count="4">
    <mergeCell ref="A5:A6"/>
    <mergeCell ref="F5:I5"/>
    <mergeCell ref="J5:M5"/>
    <mergeCell ref="B5:E5"/>
  </mergeCells>
  <phoneticPr fontId="4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5"/>
  <sheetViews>
    <sheetView workbookViewId="0">
      <selection activeCell="D5" sqref="D5"/>
    </sheetView>
  </sheetViews>
  <sheetFormatPr baseColWidth="10" defaultRowHeight="12.75" x14ac:dyDescent="0.2"/>
  <cols>
    <col min="2" max="2" width="80.85546875" customWidth="1"/>
    <col min="3" max="3" width="18.7109375" customWidth="1"/>
    <col min="5" max="5" width="65.28515625" customWidth="1"/>
    <col min="6" max="6" width="17.140625" customWidth="1"/>
  </cols>
  <sheetData>
    <row r="1" spans="1:25" s="4" customFormat="1" ht="30.75" customHeight="1" x14ac:dyDescent="0.3">
      <c r="A1" s="1"/>
      <c r="B1" s="69"/>
      <c r="C1" s="129" t="s">
        <v>135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A3" s="74" t="s">
        <v>134</v>
      </c>
      <c r="E3" s="76"/>
    </row>
    <row r="5" spans="1:25" ht="15" x14ac:dyDescent="0.25">
      <c r="A5" s="77" t="s">
        <v>132</v>
      </c>
      <c r="B5" s="77" t="s">
        <v>133</v>
      </c>
      <c r="C5" s="77" t="s">
        <v>139</v>
      </c>
    </row>
    <row r="6" spans="1:25" ht="15" x14ac:dyDescent="0.25">
      <c r="A6" s="78">
        <v>34</v>
      </c>
      <c r="B6" s="79" t="s">
        <v>75</v>
      </c>
      <c r="C6" s="80">
        <v>2765232.9529569596</v>
      </c>
    </row>
    <row r="7" spans="1:25" ht="15" customHeight="1" x14ac:dyDescent="0.25">
      <c r="A7" s="78">
        <v>18</v>
      </c>
      <c r="B7" s="79" t="s">
        <v>79</v>
      </c>
      <c r="C7" s="80">
        <v>2606621.8289191616</v>
      </c>
    </row>
    <row r="8" spans="1:25" ht="15" customHeight="1" x14ac:dyDescent="0.25">
      <c r="A8" s="78">
        <v>24</v>
      </c>
      <c r="B8" s="79" t="s">
        <v>80</v>
      </c>
      <c r="C8" s="80">
        <v>2064801.2042612387</v>
      </c>
    </row>
    <row r="9" spans="1:25" ht="15" customHeight="1" x14ac:dyDescent="0.25">
      <c r="A9" s="78">
        <v>21</v>
      </c>
      <c r="B9" s="79" t="s">
        <v>81</v>
      </c>
      <c r="C9" s="80">
        <v>1030916.2937426121</v>
      </c>
    </row>
    <row r="10" spans="1:25" ht="15" customHeight="1" x14ac:dyDescent="0.25">
      <c r="A10" s="78">
        <v>403</v>
      </c>
      <c r="B10" s="79" t="s">
        <v>82</v>
      </c>
      <c r="C10" s="80">
        <v>1000540.1384813989</v>
      </c>
    </row>
    <row r="11" spans="1:25" ht="15" customHeight="1" x14ac:dyDescent="0.25">
      <c r="A11" s="78">
        <v>15</v>
      </c>
      <c r="B11" s="79" t="s">
        <v>83</v>
      </c>
      <c r="C11" s="80">
        <v>833127.710852121</v>
      </c>
    </row>
    <row r="12" spans="1:25" ht="15" customHeight="1" x14ac:dyDescent="0.25">
      <c r="A12" s="78">
        <v>61</v>
      </c>
      <c r="B12" s="79" t="s">
        <v>84</v>
      </c>
      <c r="C12" s="80">
        <v>816943.30310057162</v>
      </c>
    </row>
    <row r="13" spans="1:25" ht="15" customHeight="1" x14ac:dyDescent="0.25">
      <c r="A13" s="78">
        <v>31</v>
      </c>
      <c r="B13" s="79" t="s">
        <v>85</v>
      </c>
      <c r="C13" s="80">
        <v>781517.08649371448</v>
      </c>
    </row>
    <row r="14" spans="1:25" ht="15" customHeight="1" x14ac:dyDescent="0.25">
      <c r="A14" s="78">
        <v>25</v>
      </c>
      <c r="B14" s="79" t="s">
        <v>86</v>
      </c>
      <c r="C14" s="80">
        <v>709277.1018109984</v>
      </c>
    </row>
    <row r="15" spans="1:25" ht="15" customHeight="1" x14ac:dyDescent="0.25">
      <c r="A15" s="78">
        <v>57</v>
      </c>
      <c r="B15" s="79" t="s">
        <v>87</v>
      </c>
      <c r="C15" s="80">
        <v>619917.65955492726</v>
      </c>
    </row>
    <row r="16" spans="1:25" ht="15" customHeight="1" x14ac:dyDescent="0.25">
      <c r="A16" s="78">
        <v>393</v>
      </c>
      <c r="B16" s="79" t="s">
        <v>88</v>
      </c>
      <c r="C16" s="80">
        <v>608670.14461566729</v>
      </c>
    </row>
    <row r="17" spans="1:3" ht="15" customHeight="1" x14ac:dyDescent="0.25">
      <c r="A17" s="78">
        <v>23</v>
      </c>
      <c r="B17" s="79" t="s">
        <v>89</v>
      </c>
      <c r="C17" s="80">
        <v>406919.48594381363</v>
      </c>
    </row>
    <row r="18" spans="1:3" ht="15" customHeight="1" x14ac:dyDescent="0.25">
      <c r="A18" s="78">
        <v>1</v>
      </c>
      <c r="B18" s="79" t="s">
        <v>90</v>
      </c>
      <c r="C18" s="80">
        <v>395413.12271418388</v>
      </c>
    </row>
    <row r="19" spans="1:3" ht="15" customHeight="1" x14ac:dyDescent="0.25">
      <c r="A19" s="78">
        <v>3</v>
      </c>
      <c r="B19" s="79" t="s">
        <v>91</v>
      </c>
      <c r="C19" s="80">
        <v>348993.29728645866</v>
      </c>
    </row>
    <row r="20" spans="1:3" ht="15" customHeight="1" x14ac:dyDescent="0.25">
      <c r="A20" s="78">
        <v>16</v>
      </c>
      <c r="B20" s="79" t="s">
        <v>92</v>
      </c>
      <c r="C20" s="80">
        <v>321436.8954923132</v>
      </c>
    </row>
    <row r="21" spans="1:3" ht="15" customHeight="1" x14ac:dyDescent="0.25">
      <c r="A21" s="78">
        <v>19</v>
      </c>
      <c r="B21" s="79" t="s">
        <v>93</v>
      </c>
      <c r="C21" s="80">
        <v>269376.55610907037</v>
      </c>
    </row>
    <row r="22" spans="1:3" ht="15" customHeight="1" x14ac:dyDescent="0.25">
      <c r="A22" s="78">
        <v>58</v>
      </c>
      <c r="B22" s="79" t="s">
        <v>94</v>
      </c>
      <c r="C22" s="80">
        <v>263534.02264185861</v>
      </c>
    </row>
    <row r="23" spans="1:3" ht="15" customHeight="1" x14ac:dyDescent="0.25">
      <c r="A23" s="78">
        <v>33</v>
      </c>
      <c r="B23" s="79" t="s">
        <v>95</v>
      </c>
      <c r="C23" s="80">
        <v>250180.25293919735</v>
      </c>
    </row>
    <row r="24" spans="1:3" ht="15" customHeight="1" x14ac:dyDescent="0.25">
      <c r="A24" s="78">
        <v>4</v>
      </c>
      <c r="B24" s="79" t="s">
        <v>96</v>
      </c>
      <c r="C24" s="80">
        <v>244470.07130016116</v>
      </c>
    </row>
    <row r="25" spans="1:3" ht="15" customHeight="1" x14ac:dyDescent="0.25">
      <c r="A25" s="78">
        <v>62</v>
      </c>
      <c r="B25" s="79" t="s">
        <v>97</v>
      </c>
      <c r="C25" s="80">
        <v>242061.74336384158</v>
      </c>
    </row>
    <row r="26" spans="1:3" ht="15" customHeight="1" x14ac:dyDescent="0.25">
      <c r="A26" s="78">
        <v>20</v>
      </c>
      <c r="B26" s="79" t="s">
        <v>98</v>
      </c>
      <c r="C26" s="80">
        <v>196894.15958852478</v>
      </c>
    </row>
    <row r="27" spans="1:3" ht="15" customHeight="1" x14ac:dyDescent="0.25">
      <c r="A27" s="78">
        <v>38</v>
      </c>
      <c r="B27" s="79" t="s">
        <v>77</v>
      </c>
      <c r="C27" s="80">
        <v>191725.21408859524</v>
      </c>
    </row>
    <row r="28" spans="1:3" ht="15" customHeight="1" x14ac:dyDescent="0.25">
      <c r="A28" s="78">
        <v>29</v>
      </c>
      <c r="B28" s="79" t="s">
        <v>99</v>
      </c>
      <c r="C28" s="80">
        <v>163277.0495060659</v>
      </c>
    </row>
    <row r="29" spans="1:3" ht="15" customHeight="1" x14ac:dyDescent="0.25">
      <c r="A29" s="78">
        <v>35</v>
      </c>
      <c r="B29" s="79" t="s">
        <v>100</v>
      </c>
      <c r="C29" s="80">
        <v>131851.91649201908</v>
      </c>
    </row>
    <row r="30" spans="1:3" ht="15" customHeight="1" x14ac:dyDescent="0.25">
      <c r="A30" s="78">
        <v>7</v>
      </c>
      <c r="B30" s="79" t="s">
        <v>101</v>
      </c>
      <c r="C30" s="80">
        <v>112865.11508426897</v>
      </c>
    </row>
    <row r="31" spans="1:3" ht="15" customHeight="1" x14ac:dyDescent="0.25">
      <c r="A31" s="78">
        <v>14</v>
      </c>
      <c r="B31" s="79" t="s">
        <v>102</v>
      </c>
      <c r="C31" s="80">
        <v>109849.1322329977</v>
      </c>
    </row>
    <row r="32" spans="1:3" ht="15" customHeight="1" x14ac:dyDescent="0.25">
      <c r="A32" s="78">
        <v>44</v>
      </c>
      <c r="B32" s="79" t="s">
        <v>76</v>
      </c>
      <c r="C32" s="80">
        <v>98945.340955065694</v>
      </c>
    </row>
    <row r="33" spans="1:3" ht="15" customHeight="1" x14ac:dyDescent="0.25">
      <c r="A33" s="78">
        <v>22</v>
      </c>
      <c r="B33" s="79" t="s">
        <v>103</v>
      </c>
      <c r="C33" s="80">
        <v>96835.46916277954</v>
      </c>
    </row>
    <row r="34" spans="1:3" ht="15" customHeight="1" x14ac:dyDescent="0.25">
      <c r="A34" s="78">
        <v>402</v>
      </c>
      <c r="B34" s="79" t="s">
        <v>104</v>
      </c>
      <c r="C34" s="80">
        <v>87057.33212993815</v>
      </c>
    </row>
    <row r="35" spans="1:3" ht="15" customHeight="1" x14ac:dyDescent="0.25">
      <c r="A35" s="78">
        <v>27</v>
      </c>
      <c r="B35" s="79" t="s">
        <v>105</v>
      </c>
      <c r="C35" s="80">
        <v>78488.283105164272</v>
      </c>
    </row>
    <row r="36" spans="1:3" ht="15" customHeight="1" x14ac:dyDescent="0.25">
      <c r="A36" s="78">
        <v>41</v>
      </c>
      <c r="B36" s="79" t="s">
        <v>106</v>
      </c>
      <c r="C36" s="80">
        <v>67444.115533654927</v>
      </c>
    </row>
    <row r="37" spans="1:3" ht="15" customHeight="1" x14ac:dyDescent="0.25">
      <c r="A37" s="78">
        <v>6</v>
      </c>
      <c r="B37" s="79" t="s">
        <v>107</v>
      </c>
      <c r="C37" s="80">
        <v>60780.114230527186</v>
      </c>
    </row>
    <row r="38" spans="1:3" ht="15" customHeight="1" x14ac:dyDescent="0.25">
      <c r="A38" s="78">
        <v>401</v>
      </c>
      <c r="B38" s="79" t="s">
        <v>108</v>
      </c>
      <c r="C38" s="80">
        <v>46264.881720692021</v>
      </c>
    </row>
    <row r="39" spans="1:3" ht="15" customHeight="1" x14ac:dyDescent="0.25">
      <c r="A39" s="78">
        <v>8</v>
      </c>
      <c r="B39" s="79" t="s">
        <v>109</v>
      </c>
      <c r="C39" s="80">
        <v>39140.769756921189</v>
      </c>
    </row>
    <row r="40" spans="1:3" ht="15" customHeight="1" x14ac:dyDescent="0.25">
      <c r="A40" s="78">
        <v>66</v>
      </c>
      <c r="B40" s="79" t="s">
        <v>110</v>
      </c>
      <c r="C40" s="80">
        <v>37361.231862173554</v>
      </c>
    </row>
    <row r="41" spans="1:3" ht="15" customHeight="1" x14ac:dyDescent="0.25">
      <c r="A41" s="78">
        <v>391</v>
      </c>
      <c r="B41" s="79" t="s">
        <v>111</v>
      </c>
      <c r="C41" s="80">
        <v>31557.48680141833</v>
      </c>
    </row>
    <row r="42" spans="1:3" ht="15" customHeight="1" x14ac:dyDescent="0.25">
      <c r="A42" s="78">
        <v>64</v>
      </c>
      <c r="B42" s="79" t="s">
        <v>112</v>
      </c>
      <c r="C42" s="80">
        <v>29135.105076151747</v>
      </c>
    </row>
    <row r="43" spans="1:3" ht="15" customHeight="1" x14ac:dyDescent="0.25">
      <c r="A43" s="78">
        <v>43</v>
      </c>
      <c r="B43" s="79" t="s">
        <v>113</v>
      </c>
      <c r="C43" s="80">
        <v>26565.627966181353</v>
      </c>
    </row>
    <row r="44" spans="1:3" ht="15" customHeight="1" x14ac:dyDescent="0.25">
      <c r="A44" s="78">
        <v>54</v>
      </c>
      <c r="B44" s="79" t="s">
        <v>114</v>
      </c>
      <c r="C44" s="80">
        <v>26098.405488143271</v>
      </c>
    </row>
    <row r="45" spans="1:3" ht="15" customHeight="1" x14ac:dyDescent="0.25">
      <c r="A45" s="78">
        <v>51</v>
      </c>
      <c r="B45" s="79" t="s">
        <v>115</v>
      </c>
      <c r="C45" s="80">
        <v>23619.090682080518</v>
      </c>
    </row>
    <row r="46" spans="1:3" ht="15" customHeight="1" x14ac:dyDescent="0.25">
      <c r="A46" s="78">
        <v>2</v>
      </c>
      <c r="B46" s="79" t="s">
        <v>117</v>
      </c>
      <c r="C46" s="80">
        <v>12122.916812209534</v>
      </c>
    </row>
    <row r="47" spans="1:3" ht="15" customHeight="1" x14ac:dyDescent="0.25">
      <c r="A47" s="78">
        <v>65</v>
      </c>
      <c r="B47" s="79" t="s">
        <v>116</v>
      </c>
      <c r="C47" s="80">
        <v>11930.465145221084</v>
      </c>
    </row>
    <row r="48" spans="1:3" ht="15" customHeight="1" x14ac:dyDescent="0.25">
      <c r="A48" s="78">
        <v>55</v>
      </c>
      <c r="B48" s="79" t="s">
        <v>73</v>
      </c>
      <c r="C48" s="80">
        <v>10708.850969263351</v>
      </c>
    </row>
    <row r="49" spans="1:3" ht="15" customHeight="1" x14ac:dyDescent="0.25">
      <c r="A49" s="78">
        <v>56</v>
      </c>
      <c r="B49" s="79" t="s">
        <v>118</v>
      </c>
      <c r="C49" s="80">
        <v>10180.123543374209</v>
      </c>
    </row>
    <row r="50" spans="1:3" ht="15" customHeight="1" x14ac:dyDescent="0.25">
      <c r="A50" s="78">
        <v>392</v>
      </c>
      <c r="B50" s="79" t="s">
        <v>119</v>
      </c>
      <c r="C50" s="80">
        <v>9224.3686214915615</v>
      </c>
    </row>
    <row r="51" spans="1:3" ht="15" customHeight="1" x14ac:dyDescent="0.25">
      <c r="A51" s="78">
        <v>13</v>
      </c>
      <c r="B51" s="79" t="s">
        <v>120</v>
      </c>
      <c r="C51" s="80">
        <v>8493.8887131865959</v>
      </c>
    </row>
    <row r="52" spans="1:3" ht="15" customHeight="1" x14ac:dyDescent="0.25">
      <c r="A52" s="78">
        <v>52</v>
      </c>
      <c r="B52" s="79" t="s">
        <v>121</v>
      </c>
      <c r="C52" s="80">
        <v>7312.9922163296878</v>
      </c>
    </row>
    <row r="53" spans="1:3" ht="15" customHeight="1" x14ac:dyDescent="0.25">
      <c r="A53" s="78">
        <v>63</v>
      </c>
      <c r="B53" s="79" t="s">
        <v>123</v>
      </c>
      <c r="C53" s="80">
        <v>5738.195453770908</v>
      </c>
    </row>
    <row r="54" spans="1:3" ht="15" customHeight="1" x14ac:dyDescent="0.25">
      <c r="A54" s="78">
        <v>17</v>
      </c>
      <c r="B54" s="79" t="s">
        <v>124</v>
      </c>
      <c r="C54" s="80">
        <v>5528.4600175534633</v>
      </c>
    </row>
    <row r="55" spans="1:3" ht="15" customHeight="1" x14ac:dyDescent="0.25">
      <c r="A55" s="78">
        <v>404</v>
      </c>
      <c r="B55" s="79" t="s">
        <v>122</v>
      </c>
      <c r="C55" s="80">
        <v>5266.6323679833658</v>
      </c>
    </row>
    <row r="56" spans="1:3" ht="15" customHeight="1" x14ac:dyDescent="0.25">
      <c r="A56" s="78">
        <v>49</v>
      </c>
      <c r="B56" s="79" t="s">
        <v>125</v>
      </c>
      <c r="C56" s="80">
        <v>4746.7807746483859</v>
      </c>
    </row>
    <row r="57" spans="1:3" ht="15" customHeight="1" x14ac:dyDescent="0.25">
      <c r="A57" s="78">
        <v>9</v>
      </c>
      <c r="B57" s="79" t="s">
        <v>126</v>
      </c>
      <c r="C57" s="80">
        <v>4127.4662828770652</v>
      </c>
    </row>
    <row r="58" spans="1:3" ht="15" customHeight="1" x14ac:dyDescent="0.25">
      <c r="A58" s="78">
        <v>50</v>
      </c>
      <c r="B58" s="79" t="s">
        <v>130</v>
      </c>
      <c r="C58" s="80">
        <v>2443.6735950554403</v>
      </c>
    </row>
    <row r="59" spans="1:3" ht="15" customHeight="1" x14ac:dyDescent="0.25">
      <c r="A59" s="78">
        <v>37</v>
      </c>
      <c r="B59" s="79" t="s">
        <v>74</v>
      </c>
      <c r="C59" s="80">
        <v>2219.8421488918921</v>
      </c>
    </row>
    <row r="60" spans="1:3" ht="15" customHeight="1" x14ac:dyDescent="0.25">
      <c r="A60" s="78">
        <v>36</v>
      </c>
      <c r="B60" s="79" t="s">
        <v>72</v>
      </c>
      <c r="C60" s="80">
        <v>1822.0549450366525</v>
      </c>
    </row>
    <row r="61" spans="1:3" ht="15" customHeight="1" x14ac:dyDescent="0.25">
      <c r="A61" s="78">
        <v>28</v>
      </c>
      <c r="B61" s="79" t="s">
        <v>127</v>
      </c>
      <c r="C61" s="80">
        <v>1762.1456089002256</v>
      </c>
    </row>
    <row r="62" spans="1:3" ht="15" x14ac:dyDescent="0.25">
      <c r="A62" s="78">
        <v>46</v>
      </c>
      <c r="B62" s="79" t="s">
        <v>128</v>
      </c>
      <c r="C62" s="80">
        <v>1696.8413000852179</v>
      </c>
    </row>
    <row r="63" spans="1:3" ht="15" x14ac:dyDescent="0.25">
      <c r="A63" s="78">
        <v>888</v>
      </c>
      <c r="B63" s="79" t="s">
        <v>129</v>
      </c>
      <c r="C63" s="80">
        <v>1197.8630668012058</v>
      </c>
    </row>
    <row r="64" spans="1:3" ht="15" x14ac:dyDescent="0.25">
      <c r="A64" s="78">
        <v>394</v>
      </c>
      <c r="B64" s="79" t="s">
        <v>131</v>
      </c>
      <c r="C64" s="80">
        <v>266.24370725861814</v>
      </c>
    </row>
    <row r="65" spans="1:3" ht="15" x14ac:dyDescent="0.25">
      <c r="A65" s="77"/>
      <c r="B65" s="86" t="s">
        <v>78</v>
      </c>
      <c r="C65" s="87">
        <f>SUM(C6:C64)</f>
        <v>18342496.519333579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SUPERFICIE FORESTAL</vt:lpstr>
      <vt:lpstr>PROPIEDAD</vt:lpstr>
      <vt:lpstr>TIPO VEGETACION</vt:lpstr>
      <vt:lpstr>EXISTENCIAS CD</vt:lpstr>
      <vt:lpstr>COMPARATIVA INVENTARIOS</vt:lpstr>
      <vt:lpstr>FORMACIONES ARBOLADAS</vt:lpstr>
      <vt:lpstr>'COMPARATIVA INVENTARIOS'!Área_de_impresión</vt:lpstr>
      <vt:lpstr>'EXISTENCIAS CD'!Área_de_impresión</vt:lpstr>
      <vt:lpstr>PROPIEDAD!Área_de_impresión</vt:lpstr>
      <vt:lpstr>'SUPERFICIE FORESTAL'!Área_de_impresión</vt:lpstr>
      <vt:lpstr>'TIPO VEGETACION'!Área_de_impresión</vt:lpstr>
    </vt:vector>
  </TitlesOfParts>
  <Company>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dcterms:created xsi:type="dcterms:W3CDTF">2010-12-29T09:18:31Z</dcterms:created>
  <dcterms:modified xsi:type="dcterms:W3CDTF">2020-06-22T08:24:44Z</dcterms:modified>
</cp:coreProperties>
</file>