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ackup_disco_160gb\trabajo\oficina\CRISTINA\web\DATOS RESUMIDOS POR OPERACION ESTADISTICA\2019\"/>
    </mc:Choice>
  </mc:AlternateContent>
  <xr:revisionPtr revIDLastSave="0" documentId="13_ncr:1_{0BE297E0-1DB5-4DF0-84B1-8091A1986009}" xr6:coauthVersionLast="47" xr6:coauthVersionMax="47" xr10:uidLastSave="{00000000-0000-0000-0000-000000000000}"/>
  <bookViews>
    <workbookView xWindow="-120" yWindow="-120" windowWidth="20730" windowHeight="11160" firstSheet="12" activeTab="15" xr2:uid="{00000000-000D-0000-FFFF-FFFF00000000}"/>
  </bookViews>
  <sheets>
    <sheet name="INFORMACIÓN" sheetId="1" r:id="rId1"/>
    <sheet name="2005" sheetId="2" r:id="rId2"/>
    <sheet name="2006" sheetId="3" r:id="rId3"/>
    <sheet name="2007" sheetId="4" r:id="rId4"/>
    <sheet name="2008" sheetId="5" r:id="rId5"/>
    <sheet name="2009" sheetId="6" r:id="rId6"/>
    <sheet name="2010" sheetId="7" r:id="rId7"/>
    <sheet name="2011" sheetId="9" r:id="rId8"/>
    <sheet name="2012" sheetId="8" r:id="rId9"/>
    <sheet name="2013" sheetId="10" r:id="rId10"/>
    <sheet name="2014" sheetId="11" r:id="rId11"/>
    <sheet name="2015" sheetId="12" r:id="rId12"/>
    <sheet name="2016" sheetId="13" r:id="rId13"/>
    <sheet name="2017" sheetId="14" r:id="rId14"/>
    <sheet name="2018" sheetId="15" r:id="rId15"/>
    <sheet name="2019" sheetId="16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>#REF!</definedName>
    <definedName name="\C" localSheetId="6">#REF!</definedName>
    <definedName name="\C" localSheetId="7">#REF!</definedName>
    <definedName name="\C" localSheetId="8">#REF!</definedName>
    <definedName name="\C" localSheetId="9">#REF!</definedName>
    <definedName name="\C">#REF!</definedName>
    <definedName name="\D" localSheetId="4">'[1]19.11-12'!$B$51</definedName>
    <definedName name="\D" localSheetId="5">'[1]19.11-12'!$B$51</definedName>
    <definedName name="\D">'[1]19.11-12'!$B$51</definedName>
    <definedName name="\G" localSheetId="6">#REF!</definedName>
    <definedName name="\G" localSheetId="7">#REF!</definedName>
    <definedName name="\G" localSheetId="8">#REF!</definedName>
    <definedName name="\G" localSheetId="9">#REF!</definedName>
    <definedName name="\G">#REF!</definedName>
    <definedName name="\I" localSheetId="6">#REF!</definedName>
    <definedName name="\I" localSheetId="7">#REF!</definedName>
    <definedName name="\I" localSheetId="8">#REF!</definedName>
    <definedName name="\I" localSheetId="9">#REF!</definedName>
    <definedName name="\I" localSheetId="12">#REF!</definedName>
    <definedName name="\I" localSheetId="13">#REF!</definedName>
    <definedName name="\I" localSheetId="14">#REF!</definedName>
    <definedName name="\I" localSheetId="15">#REF!</definedName>
    <definedName name="\I">#REF!</definedName>
    <definedName name="\L" localSheetId="4">'[1]19.11-12'!$B$53</definedName>
    <definedName name="\L" localSheetId="5">'[1]19.11-12'!$B$53</definedName>
    <definedName name="\L">'[1]19.11-12'!$B$53</definedName>
    <definedName name="\N" localSheetId="6">#REF!</definedName>
    <definedName name="\N" localSheetId="7">#REF!</definedName>
    <definedName name="\N" localSheetId="8">#REF!</definedName>
    <definedName name="\N" localSheetId="9">#REF!</definedName>
    <definedName name="\N" localSheetId="12">#REF!</definedName>
    <definedName name="\N" localSheetId="13">#REF!</definedName>
    <definedName name="\N" localSheetId="14">#REF!</definedName>
    <definedName name="\N" localSheetId="15">#REF!</definedName>
    <definedName name="\N">#REF!</definedName>
    <definedName name="\T" localSheetId="4">'[1]19.18-19'!#REF!</definedName>
    <definedName name="\T" localSheetId="5">'[1]19.18-19'!#REF!</definedName>
    <definedName name="\T" localSheetId="9">'[1]19.18-19'!#REF!</definedName>
    <definedName name="\T" localSheetId="12">'[1]19.18-19'!#REF!</definedName>
    <definedName name="\T" localSheetId="13">'[1]19.18-19'!#REF!</definedName>
    <definedName name="\T" localSheetId="14">'[1]19.18-19'!#REF!</definedName>
    <definedName name="\T" localSheetId="15">'[1]19.18-19'!#REF!</definedName>
    <definedName name="\T">'[1]19.18-19'!#REF!</definedName>
    <definedName name="\x">[2]Arlleg01!$IR$8190</definedName>
    <definedName name="\z">[2]Arlleg01!$IR$8190</definedName>
    <definedName name="__123Graph_A" localSheetId="4" hidden="1">'[1]19.14-15'!$B$34:$B$37</definedName>
    <definedName name="__123Graph_A" localSheetId="5" hidden="1">'[1]19.14-15'!$B$34:$B$37</definedName>
    <definedName name="__123Graph_A" hidden="1">'[1]19.14-15'!$B$34:$B$37</definedName>
    <definedName name="__123Graph_ACurrent" localSheetId="4" hidden="1">'[1]19.14-15'!$B$34:$B$37</definedName>
    <definedName name="__123Graph_ACurrent" localSheetId="5" hidden="1">'[1]19.14-15'!$B$34:$B$37</definedName>
    <definedName name="__123Graph_ACurrent" hidden="1">'[1]19.14-15'!$B$34:$B$37</definedName>
    <definedName name="__123Graph_AGrßfico1" localSheetId="4" hidden="1">'[1]19.14-15'!$B$34:$B$37</definedName>
    <definedName name="__123Graph_AGrßfico1" localSheetId="5" hidden="1">'[1]19.14-15'!$B$34:$B$37</definedName>
    <definedName name="__123Graph_AGrßfico1" hidden="1">'[1]19.14-15'!$B$34:$B$37</definedName>
    <definedName name="__123Graph_B" localSheetId="4" hidden="1">[1]p122!#REF!</definedName>
    <definedName name="__123Graph_B" localSheetId="5" hidden="1">[1]p122!#REF!</definedName>
    <definedName name="__123Graph_B" localSheetId="9" hidden="1">[1]p122!#REF!</definedName>
    <definedName name="__123Graph_B" localSheetId="12" hidden="1">[1]p122!#REF!</definedName>
    <definedName name="__123Graph_B" localSheetId="13" hidden="1">[1]p122!#REF!</definedName>
    <definedName name="__123Graph_B" localSheetId="14" hidden="1">[1]p122!#REF!</definedName>
    <definedName name="__123Graph_B" localSheetId="15" hidden="1">[1]p122!#REF!</definedName>
    <definedName name="__123Graph_B" hidden="1">[1]p122!#REF!</definedName>
    <definedName name="__123Graph_BCurrent" localSheetId="4" hidden="1">'[1]19.14-15'!#REF!</definedName>
    <definedName name="__123Graph_BCurrent" localSheetId="5" hidden="1">'[1]19.14-15'!#REF!</definedName>
    <definedName name="__123Graph_BCurrent" localSheetId="9" hidden="1">'[1]19.14-15'!#REF!</definedName>
    <definedName name="__123Graph_BCurrent" localSheetId="12" hidden="1">'[1]19.14-15'!#REF!</definedName>
    <definedName name="__123Graph_BCurrent" localSheetId="13" hidden="1">'[1]19.14-15'!#REF!</definedName>
    <definedName name="__123Graph_BCurrent" localSheetId="14" hidden="1">'[1]19.14-15'!#REF!</definedName>
    <definedName name="__123Graph_BCurrent" localSheetId="15" hidden="1">'[1]19.14-15'!#REF!</definedName>
    <definedName name="__123Graph_BCurrent" hidden="1">'[1]19.14-15'!#REF!</definedName>
    <definedName name="__123Graph_BGrßfico1" localSheetId="4" hidden="1">'[1]19.14-15'!#REF!</definedName>
    <definedName name="__123Graph_BGrßfico1" localSheetId="5" hidden="1">'[1]19.14-15'!#REF!</definedName>
    <definedName name="__123Graph_BGrßfico1" localSheetId="9" hidden="1">'[1]19.14-15'!#REF!</definedName>
    <definedName name="__123Graph_BGrßfico1" localSheetId="12" hidden="1">'[1]19.14-15'!#REF!</definedName>
    <definedName name="__123Graph_BGrßfico1" localSheetId="13" hidden="1">'[1]19.14-15'!#REF!</definedName>
    <definedName name="__123Graph_BGrßfico1" localSheetId="14" hidden="1">'[1]19.14-15'!#REF!</definedName>
    <definedName name="__123Graph_BGrßfico1" localSheetId="15" hidden="1">'[1]19.14-15'!#REF!</definedName>
    <definedName name="__123Graph_BGrßfico1" hidden="1">'[1]19.14-15'!#REF!</definedName>
    <definedName name="__123Graph_C" localSheetId="4" hidden="1">'[1]19.14-15'!$C$34:$C$37</definedName>
    <definedName name="__123Graph_C" localSheetId="5" hidden="1">'[1]19.14-15'!$C$34:$C$37</definedName>
    <definedName name="__123Graph_C" hidden="1">'[1]19.14-15'!$C$34:$C$37</definedName>
    <definedName name="__123Graph_CCurrent" localSheetId="4" hidden="1">'[1]19.14-15'!$C$34:$C$37</definedName>
    <definedName name="__123Graph_CCurrent" localSheetId="5" hidden="1">'[1]19.14-15'!$C$34:$C$37</definedName>
    <definedName name="__123Graph_CCurrent" hidden="1">'[1]19.14-15'!$C$34:$C$37</definedName>
    <definedName name="__123Graph_CGrßfico1" localSheetId="4" hidden="1">'[1]19.14-15'!$C$34:$C$37</definedName>
    <definedName name="__123Graph_CGrßfico1" localSheetId="5" hidden="1">'[1]19.14-15'!$C$34:$C$37</definedName>
    <definedName name="__123Graph_CGrßfico1" hidden="1">'[1]19.14-15'!$C$34:$C$37</definedName>
    <definedName name="__123Graph_D" localSheetId="4" hidden="1">[1]p122!#REF!</definedName>
    <definedName name="__123Graph_D" localSheetId="5" hidden="1">[1]p122!#REF!</definedName>
    <definedName name="__123Graph_D" localSheetId="9" hidden="1">[1]p122!#REF!</definedName>
    <definedName name="__123Graph_D" localSheetId="12" hidden="1">[1]p122!#REF!</definedName>
    <definedName name="__123Graph_D" localSheetId="13" hidden="1">[1]p122!#REF!</definedName>
    <definedName name="__123Graph_D" localSheetId="14" hidden="1">[1]p122!#REF!</definedName>
    <definedName name="__123Graph_D" localSheetId="15" hidden="1">[1]p122!#REF!</definedName>
    <definedName name="__123Graph_D" hidden="1">[1]p122!#REF!</definedName>
    <definedName name="__123Graph_DCurrent" localSheetId="4" hidden="1">'[1]19.14-15'!#REF!</definedName>
    <definedName name="__123Graph_DCurrent" localSheetId="5" hidden="1">'[1]19.14-15'!#REF!</definedName>
    <definedName name="__123Graph_DCurrent" localSheetId="9" hidden="1">'[1]19.14-15'!#REF!</definedName>
    <definedName name="__123Graph_DCurrent" localSheetId="12" hidden="1">'[1]19.14-15'!#REF!</definedName>
    <definedName name="__123Graph_DCurrent" localSheetId="13" hidden="1">'[1]19.14-15'!#REF!</definedName>
    <definedName name="__123Graph_DCurrent" localSheetId="14" hidden="1">'[1]19.14-15'!#REF!</definedName>
    <definedName name="__123Graph_DCurrent" localSheetId="15" hidden="1">'[1]19.14-15'!#REF!</definedName>
    <definedName name="__123Graph_DCurrent" hidden="1">'[1]19.14-15'!#REF!</definedName>
    <definedName name="__123Graph_DGrßfico1" localSheetId="4" hidden="1">'[1]19.14-15'!#REF!</definedName>
    <definedName name="__123Graph_DGrßfico1" localSheetId="5" hidden="1">'[1]19.14-15'!#REF!</definedName>
    <definedName name="__123Graph_DGrßfico1" localSheetId="9" hidden="1">'[1]19.14-15'!#REF!</definedName>
    <definedName name="__123Graph_DGrßfico1" localSheetId="12" hidden="1">'[1]19.14-15'!#REF!</definedName>
    <definedName name="__123Graph_DGrßfico1" localSheetId="13" hidden="1">'[1]19.14-15'!#REF!</definedName>
    <definedName name="__123Graph_DGrßfico1" localSheetId="14" hidden="1">'[1]19.14-15'!#REF!</definedName>
    <definedName name="__123Graph_DGrßfico1" localSheetId="15" hidden="1">'[1]19.14-15'!#REF!</definedName>
    <definedName name="__123Graph_DGrßfico1" hidden="1">'[1]19.14-15'!#REF!</definedName>
    <definedName name="__123Graph_E" localSheetId="4" hidden="1">'[1]19.14-15'!$D$34:$D$37</definedName>
    <definedName name="__123Graph_E" localSheetId="5" hidden="1">'[1]19.14-15'!$D$34:$D$37</definedName>
    <definedName name="__123Graph_E" hidden="1">'[1]19.14-15'!$D$34:$D$37</definedName>
    <definedName name="__123Graph_ECurrent" localSheetId="4" hidden="1">'[1]19.14-15'!$D$34:$D$37</definedName>
    <definedName name="__123Graph_ECurrent" localSheetId="5" hidden="1">'[1]19.14-15'!$D$34:$D$37</definedName>
    <definedName name="__123Graph_ECurrent" hidden="1">'[1]19.14-15'!$D$34:$D$37</definedName>
    <definedName name="__123Graph_EGrßfico1" localSheetId="4" hidden="1">'[1]19.14-15'!$D$34:$D$37</definedName>
    <definedName name="__123Graph_EGrßfico1" localSheetId="5" hidden="1">'[1]19.14-15'!$D$34:$D$37</definedName>
    <definedName name="__123Graph_EGrßfico1" hidden="1">'[1]19.14-15'!$D$34:$D$37</definedName>
    <definedName name="__123Graph_F" localSheetId="4" hidden="1">[1]p122!#REF!</definedName>
    <definedName name="__123Graph_F" localSheetId="5" hidden="1">[1]p122!#REF!</definedName>
    <definedName name="__123Graph_F" localSheetId="9" hidden="1">[1]p122!#REF!</definedName>
    <definedName name="__123Graph_F" localSheetId="12" hidden="1">[1]p122!#REF!</definedName>
    <definedName name="__123Graph_F" localSheetId="13" hidden="1">[1]p122!#REF!</definedName>
    <definedName name="__123Graph_F" localSheetId="14" hidden="1">[1]p122!#REF!</definedName>
    <definedName name="__123Graph_F" localSheetId="15" hidden="1">[1]p122!#REF!</definedName>
    <definedName name="__123Graph_F" hidden="1">[1]p122!#REF!</definedName>
    <definedName name="__123Graph_FCurrent" localSheetId="4" hidden="1">'[1]19.14-15'!#REF!</definedName>
    <definedName name="__123Graph_FCurrent" localSheetId="5" hidden="1">'[1]19.14-15'!#REF!</definedName>
    <definedName name="__123Graph_FCurrent" localSheetId="9" hidden="1">'[1]19.14-15'!#REF!</definedName>
    <definedName name="__123Graph_FCurrent" localSheetId="12" hidden="1">'[1]19.14-15'!#REF!</definedName>
    <definedName name="__123Graph_FCurrent" localSheetId="13" hidden="1">'[1]19.14-15'!#REF!</definedName>
    <definedName name="__123Graph_FCurrent" localSheetId="14" hidden="1">'[1]19.14-15'!#REF!</definedName>
    <definedName name="__123Graph_FCurrent" localSheetId="15" hidden="1">'[1]19.14-15'!#REF!</definedName>
    <definedName name="__123Graph_FCurrent" hidden="1">'[1]19.14-15'!#REF!</definedName>
    <definedName name="__123Graph_FGrßfico1" localSheetId="4" hidden="1">'[1]19.14-15'!#REF!</definedName>
    <definedName name="__123Graph_FGrßfico1" localSheetId="5" hidden="1">'[1]19.14-15'!#REF!</definedName>
    <definedName name="__123Graph_FGrßfico1" localSheetId="9" hidden="1">'[1]19.14-15'!#REF!</definedName>
    <definedName name="__123Graph_FGrßfico1" localSheetId="12" hidden="1">'[1]19.14-15'!#REF!</definedName>
    <definedName name="__123Graph_FGrßfico1" localSheetId="13" hidden="1">'[1]19.14-15'!#REF!</definedName>
    <definedName name="__123Graph_FGrßfico1" localSheetId="14" hidden="1">'[1]19.14-15'!#REF!</definedName>
    <definedName name="__123Graph_FGrßfico1" localSheetId="15" hidden="1">'[1]19.14-15'!#REF!</definedName>
    <definedName name="__123Graph_FGrßfico1" hidden="1">'[1]19.14-15'!#REF!</definedName>
    <definedName name="__123Graph_X" localSheetId="4" hidden="1">[1]p122!#REF!</definedName>
    <definedName name="__123Graph_X" localSheetId="5" hidden="1">[1]p122!#REF!</definedName>
    <definedName name="__123Graph_X" localSheetId="9" hidden="1">[1]p122!#REF!</definedName>
    <definedName name="__123Graph_X" localSheetId="12" hidden="1">[1]p122!#REF!</definedName>
    <definedName name="__123Graph_X" localSheetId="13" hidden="1">[1]p122!#REF!</definedName>
    <definedName name="__123Graph_X" localSheetId="14" hidden="1">[1]p122!#REF!</definedName>
    <definedName name="__123Graph_X" localSheetId="15" hidden="1">[1]p122!#REF!</definedName>
    <definedName name="__123Graph_X" hidden="1">[1]p122!#REF!</definedName>
    <definedName name="__123Graph_XCurrent" localSheetId="4" hidden="1">'[1]19.14-15'!#REF!</definedName>
    <definedName name="__123Graph_XCurrent" localSheetId="5" hidden="1">'[1]19.14-15'!#REF!</definedName>
    <definedName name="__123Graph_XCurrent" localSheetId="9" hidden="1">'[1]19.14-15'!#REF!</definedName>
    <definedName name="__123Graph_XCurrent" localSheetId="12" hidden="1">'[1]19.14-15'!#REF!</definedName>
    <definedName name="__123Graph_XCurrent" localSheetId="13" hidden="1">'[1]19.14-15'!#REF!</definedName>
    <definedName name="__123Graph_XCurrent" localSheetId="14" hidden="1">'[1]19.14-15'!#REF!</definedName>
    <definedName name="__123Graph_XCurrent" localSheetId="15" hidden="1">'[1]19.14-15'!#REF!</definedName>
    <definedName name="__123Graph_XCurrent" hidden="1">'[1]19.14-15'!#REF!</definedName>
    <definedName name="__123Graph_XGrßfico1" localSheetId="4" hidden="1">'[1]19.14-15'!#REF!</definedName>
    <definedName name="__123Graph_XGrßfico1" localSheetId="5" hidden="1">'[1]19.14-15'!#REF!</definedName>
    <definedName name="__123Graph_XGrßfico1" localSheetId="9" hidden="1">'[1]19.14-15'!#REF!</definedName>
    <definedName name="__123Graph_XGrßfico1" localSheetId="12" hidden="1">'[1]19.14-15'!#REF!</definedName>
    <definedName name="__123Graph_XGrßfico1" localSheetId="13" hidden="1">'[1]19.14-15'!#REF!</definedName>
    <definedName name="__123Graph_XGrßfico1" localSheetId="14" hidden="1">'[1]19.14-15'!#REF!</definedName>
    <definedName name="__123Graph_XGrßfico1" localSheetId="15" hidden="1">'[1]19.14-15'!#REF!</definedName>
    <definedName name="__123Graph_XGrßfico1" hidden="1">'[1]19.14-15'!#REF!</definedName>
    <definedName name="_opf2" localSheetId="7">'[3]19.11-12'!$B$51</definedName>
    <definedName name="_opf2">'[4]19.11-12'!$B$51</definedName>
    <definedName name="_p421" localSheetId="4">[5]CARNE1!$B$44</definedName>
    <definedName name="_p421" localSheetId="5">[5]CARNE1!$B$44</definedName>
    <definedName name="_p421">[5]CARNE1!$B$44</definedName>
    <definedName name="_p431" localSheetId="4" hidden="1">[5]CARNE7!$G$11:$G$93</definedName>
    <definedName name="_p431" localSheetId="5" hidden="1">[5]CARNE7!$G$11:$G$93</definedName>
    <definedName name="_p431" hidden="1">[5]CARNE7!$G$11:$G$93</definedName>
    <definedName name="_p7" localSheetId="7" hidden="1">'[6]19.14-15'!#REF!</definedName>
    <definedName name="_p7" localSheetId="9" hidden="1">'[7]19.14-15'!#REF!</definedName>
    <definedName name="_p7" localSheetId="12" hidden="1">'[7]19.14-15'!#REF!</definedName>
    <definedName name="_p7" localSheetId="13" hidden="1">'[7]19.14-15'!#REF!</definedName>
    <definedName name="_p7" localSheetId="14" hidden="1">'[7]19.14-15'!#REF!</definedName>
    <definedName name="_p7" localSheetId="15" hidden="1">'[7]19.14-15'!#REF!</definedName>
    <definedName name="_p7" hidden="1">'[7]19.14-15'!#REF!</definedName>
    <definedName name="_PEP1" localSheetId="4">'[8]19.11-12'!$B$51</definedName>
    <definedName name="_PEP1" localSheetId="5">'[8]19.11-12'!$B$51</definedName>
    <definedName name="_PEP1">'[8]19.11-12'!$B$51</definedName>
    <definedName name="_PEP2" localSheetId="4">[9]GANADE1!$B$75</definedName>
    <definedName name="_PEP2" localSheetId="5">[9]GANADE1!$B$75</definedName>
    <definedName name="_PEP2">[9]GANADE1!$B$75</definedName>
    <definedName name="_PEP3" localSheetId="4">'[8]19.11-12'!$B$53</definedName>
    <definedName name="_PEP3" localSheetId="5">'[8]19.11-12'!$B$53</definedName>
    <definedName name="_PEP3">'[8]19.11-12'!$B$53</definedName>
    <definedName name="_PEP4" localSheetId="4" hidden="1">'[8]19.14-15'!$B$34:$B$37</definedName>
    <definedName name="_PEP4" localSheetId="5" hidden="1">'[8]19.14-15'!$B$34:$B$37</definedName>
    <definedName name="_PEP4" hidden="1">'[8]19.14-15'!$B$34:$B$37</definedName>
    <definedName name="_PP1" localSheetId="4">[9]GANADE1!$B$77</definedName>
    <definedName name="_PP1" localSheetId="5">[9]GANADE1!$B$77</definedName>
    <definedName name="_PP1">[9]GANADE1!$B$77</definedName>
    <definedName name="_PP10" localSheetId="4" hidden="1">'[8]19.14-15'!$C$34:$C$37</definedName>
    <definedName name="_PP10" localSheetId="5" hidden="1">'[8]19.14-15'!$C$34:$C$37</definedName>
    <definedName name="_PP10" hidden="1">'[8]19.14-15'!$C$34:$C$37</definedName>
    <definedName name="_PP11" localSheetId="4" hidden="1">'[8]19.14-15'!$C$34:$C$37</definedName>
    <definedName name="_PP11" localSheetId="5" hidden="1">'[8]19.14-15'!$C$34:$C$37</definedName>
    <definedName name="_PP11" hidden="1">'[8]19.14-15'!$C$34:$C$37</definedName>
    <definedName name="_PP12" localSheetId="4" hidden="1">'[8]19.14-15'!$C$34:$C$37</definedName>
    <definedName name="_PP12" localSheetId="5" hidden="1">'[8]19.14-15'!$C$34:$C$37</definedName>
    <definedName name="_PP12" hidden="1">'[8]19.14-15'!$C$34:$C$37</definedName>
    <definedName name="_PP13" localSheetId="4" hidden="1">'[8]19.14-15'!#REF!</definedName>
    <definedName name="_PP13" localSheetId="5" hidden="1">'[8]19.14-15'!#REF!</definedName>
    <definedName name="_PP13" localSheetId="9" hidden="1">'[8]19.14-15'!#REF!</definedName>
    <definedName name="_PP13" localSheetId="12" hidden="1">'[8]19.14-15'!#REF!</definedName>
    <definedName name="_PP13" localSheetId="13" hidden="1">'[8]19.14-15'!#REF!</definedName>
    <definedName name="_PP13" localSheetId="14" hidden="1">'[8]19.14-15'!#REF!</definedName>
    <definedName name="_PP13" localSheetId="15" hidden="1">'[8]19.14-15'!#REF!</definedName>
    <definedName name="_PP13" hidden="1">'[8]19.14-15'!#REF!</definedName>
    <definedName name="_PP14" localSheetId="4" hidden="1">'[8]19.14-15'!#REF!</definedName>
    <definedName name="_PP14" localSheetId="5" hidden="1">'[8]19.14-15'!#REF!</definedName>
    <definedName name="_PP14" localSheetId="9" hidden="1">'[8]19.14-15'!#REF!</definedName>
    <definedName name="_PP14" localSheetId="12" hidden="1">'[8]19.14-15'!#REF!</definedName>
    <definedName name="_PP14" localSheetId="13" hidden="1">'[8]19.14-15'!#REF!</definedName>
    <definedName name="_PP14" localSheetId="14" hidden="1">'[8]19.14-15'!#REF!</definedName>
    <definedName name="_PP14" localSheetId="15" hidden="1">'[8]19.14-15'!#REF!</definedName>
    <definedName name="_PP14" hidden="1">'[8]19.14-15'!#REF!</definedName>
    <definedName name="_PP15" localSheetId="4" hidden="1">'[8]19.14-15'!#REF!</definedName>
    <definedName name="_PP15" localSheetId="5" hidden="1">'[8]19.14-15'!#REF!</definedName>
    <definedName name="_PP15" localSheetId="9" hidden="1">'[8]19.14-15'!#REF!</definedName>
    <definedName name="_PP15" localSheetId="12" hidden="1">'[8]19.14-15'!#REF!</definedName>
    <definedName name="_PP15" localSheetId="13" hidden="1">'[8]19.14-15'!#REF!</definedName>
    <definedName name="_PP15" localSheetId="14" hidden="1">'[8]19.14-15'!#REF!</definedName>
    <definedName name="_PP15" localSheetId="15" hidden="1">'[8]19.14-15'!#REF!</definedName>
    <definedName name="_PP15" hidden="1">'[8]19.14-15'!#REF!</definedName>
    <definedName name="_PP16" localSheetId="4" hidden="1">'[8]19.14-15'!$D$34:$D$37</definedName>
    <definedName name="_PP16" localSheetId="5" hidden="1">'[8]19.14-15'!$D$34:$D$37</definedName>
    <definedName name="_PP16" hidden="1">'[8]19.14-15'!$D$34:$D$37</definedName>
    <definedName name="_PP17" localSheetId="4" hidden="1">'[8]19.14-15'!$D$34:$D$37</definedName>
    <definedName name="_PP17" localSheetId="5" hidden="1">'[8]19.14-15'!$D$34:$D$37</definedName>
    <definedName name="_PP17" hidden="1">'[8]19.14-15'!$D$34:$D$37</definedName>
    <definedName name="_pp18" localSheetId="4" hidden="1">'[8]19.14-15'!$D$34:$D$37</definedName>
    <definedName name="_pp18" localSheetId="5" hidden="1">'[8]19.14-15'!$D$34:$D$37</definedName>
    <definedName name="_pp18" hidden="1">'[8]19.14-15'!$D$34:$D$37</definedName>
    <definedName name="_pp19" localSheetId="4" hidden="1">'[8]19.14-15'!#REF!</definedName>
    <definedName name="_pp19" localSheetId="5" hidden="1">'[8]19.14-15'!#REF!</definedName>
    <definedName name="_pp19" localSheetId="9" hidden="1">'[8]19.14-15'!#REF!</definedName>
    <definedName name="_pp19" localSheetId="12" hidden="1">'[8]19.14-15'!#REF!</definedName>
    <definedName name="_pp19" localSheetId="13" hidden="1">'[8]19.14-15'!#REF!</definedName>
    <definedName name="_pp19" localSheetId="14" hidden="1">'[8]19.14-15'!#REF!</definedName>
    <definedName name="_pp19" localSheetId="15" hidden="1">'[8]19.14-15'!#REF!</definedName>
    <definedName name="_pp19" hidden="1">'[8]19.14-15'!#REF!</definedName>
    <definedName name="_PP2" localSheetId="4">'[8]19.22'!#REF!</definedName>
    <definedName name="_PP2" localSheetId="5">'[8]19.22'!#REF!</definedName>
    <definedName name="_PP2" localSheetId="9">'[8]19.22'!#REF!</definedName>
    <definedName name="_PP2" localSheetId="12">'[8]19.22'!#REF!</definedName>
    <definedName name="_PP2" localSheetId="13">'[8]19.22'!#REF!</definedName>
    <definedName name="_PP2" localSheetId="14">'[8]19.22'!#REF!</definedName>
    <definedName name="_PP2" localSheetId="15">'[8]19.22'!#REF!</definedName>
    <definedName name="_PP2">'[8]19.22'!#REF!</definedName>
    <definedName name="_PP20" localSheetId="4" hidden="1">'[8]19.14-15'!#REF!</definedName>
    <definedName name="_PP20" localSheetId="5" hidden="1">'[8]19.14-15'!#REF!</definedName>
    <definedName name="_PP20" localSheetId="9" hidden="1">'[8]19.14-15'!#REF!</definedName>
    <definedName name="_PP20" localSheetId="12" hidden="1">'[8]19.14-15'!#REF!</definedName>
    <definedName name="_PP20" localSheetId="13" hidden="1">'[8]19.14-15'!#REF!</definedName>
    <definedName name="_PP20" localSheetId="14" hidden="1">'[8]19.14-15'!#REF!</definedName>
    <definedName name="_PP20" localSheetId="15" hidden="1">'[8]19.14-15'!#REF!</definedName>
    <definedName name="_PP20" hidden="1">'[8]19.14-15'!#REF!</definedName>
    <definedName name="_PP21" localSheetId="4" hidden="1">'[8]19.14-15'!#REF!</definedName>
    <definedName name="_PP21" localSheetId="5" hidden="1">'[8]19.14-15'!#REF!</definedName>
    <definedName name="_PP21" localSheetId="9" hidden="1">'[8]19.14-15'!#REF!</definedName>
    <definedName name="_PP21" localSheetId="12" hidden="1">'[8]19.14-15'!#REF!</definedName>
    <definedName name="_PP21" localSheetId="13" hidden="1">'[8]19.14-15'!#REF!</definedName>
    <definedName name="_PP21" localSheetId="14" hidden="1">'[8]19.14-15'!#REF!</definedName>
    <definedName name="_PP21" localSheetId="15" hidden="1">'[8]19.14-15'!#REF!</definedName>
    <definedName name="_PP21" hidden="1">'[8]19.14-15'!#REF!</definedName>
    <definedName name="_PP22" localSheetId="4" hidden="1">'[8]19.14-15'!#REF!</definedName>
    <definedName name="_PP22" localSheetId="5" hidden="1">'[8]19.14-15'!#REF!</definedName>
    <definedName name="_PP22" localSheetId="9" hidden="1">'[8]19.14-15'!#REF!</definedName>
    <definedName name="_PP22" localSheetId="12" hidden="1">'[8]19.14-15'!#REF!</definedName>
    <definedName name="_PP22" localSheetId="13" hidden="1">'[8]19.14-15'!#REF!</definedName>
    <definedName name="_PP22" localSheetId="14" hidden="1">'[8]19.14-15'!#REF!</definedName>
    <definedName name="_PP22" localSheetId="15" hidden="1">'[8]19.14-15'!#REF!</definedName>
    <definedName name="_PP22" hidden="1">'[8]19.14-15'!#REF!</definedName>
    <definedName name="_pp23" localSheetId="4" hidden="1">'[8]19.14-15'!#REF!</definedName>
    <definedName name="_pp23" localSheetId="5" hidden="1">'[8]19.14-15'!#REF!</definedName>
    <definedName name="_pp23" localSheetId="9" hidden="1">'[8]19.14-15'!#REF!</definedName>
    <definedName name="_pp23" localSheetId="12" hidden="1">'[8]19.14-15'!#REF!</definedName>
    <definedName name="_pp23" localSheetId="13" hidden="1">'[8]19.14-15'!#REF!</definedName>
    <definedName name="_pp23" localSheetId="14" hidden="1">'[8]19.14-15'!#REF!</definedName>
    <definedName name="_pp23" localSheetId="15" hidden="1">'[8]19.14-15'!#REF!</definedName>
    <definedName name="_pp23" hidden="1">'[8]19.14-15'!#REF!</definedName>
    <definedName name="_pp24" localSheetId="4" hidden="1">'[8]19.14-15'!#REF!</definedName>
    <definedName name="_pp24" localSheetId="5" hidden="1">'[8]19.14-15'!#REF!</definedName>
    <definedName name="_pp24" localSheetId="9" hidden="1">'[8]19.14-15'!#REF!</definedName>
    <definedName name="_pp24" localSheetId="12" hidden="1">'[8]19.14-15'!#REF!</definedName>
    <definedName name="_pp24" localSheetId="13" hidden="1">'[8]19.14-15'!#REF!</definedName>
    <definedName name="_pp24" localSheetId="14" hidden="1">'[8]19.14-15'!#REF!</definedName>
    <definedName name="_pp24" localSheetId="15" hidden="1">'[8]19.14-15'!#REF!</definedName>
    <definedName name="_pp24" hidden="1">'[8]19.14-15'!#REF!</definedName>
    <definedName name="_pp25" localSheetId="4" hidden="1">'[8]19.14-15'!#REF!</definedName>
    <definedName name="_pp25" localSheetId="5" hidden="1">'[8]19.14-15'!#REF!</definedName>
    <definedName name="_pp25" localSheetId="9" hidden="1">'[8]19.14-15'!#REF!</definedName>
    <definedName name="_pp25" localSheetId="12" hidden="1">'[8]19.14-15'!#REF!</definedName>
    <definedName name="_pp25" localSheetId="13" hidden="1">'[8]19.14-15'!#REF!</definedName>
    <definedName name="_pp25" localSheetId="14" hidden="1">'[8]19.14-15'!#REF!</definedName>
    <definedName name="_pp25" localSheetId="15" hidden="1">'[8]19.14-15'!#REF!</definedName>
    <definedName name="_pp25" hidden="1">'[8]19.14-15'!#REF!</definedName>
    <definedName name="_pp26" localSheetId="4" hidden="1">'[8]19.14-15'!#REF!</definedName>
    <definedName name="_pp26" localSheetId="5" hidden="1">'[8]19.14-15'!#REF!</definedName>
    <definedName name="_pp26" localSheetId="9" hidden="1">'[8]19.14-15'!#REF!</definedName>
    <definedName name="_pp26" localSheetId="12" hidden="1">'[8]19.14-15'!#REF!</definedName>
    <definedName name="_pp26" localSheetId="13" hidden="1">'[8]19.14-15'!#REF!</definedName>
    <definedName name="_pp26" localSheetId="14" hidden="1">'[8]19.14-15'!#REF!</definedName>
    <definedName name="_pp26" localSheetId="15" hidden="1">'[8]19.14-15'!#REF!</definedName>
    <definedName name="_pp26" hidden="1">'[8]19.14-15'!#REF!</definedName>
    <definedName name="_pp27" localSheetId="4" hidden="1">'[8]19.14-15'!#REF!</definedName>
    <definedName name="_pp27" localSheetId="5" hidden="1">'[8]19.14-15'!#REF!</definedName>
    <definedName name="_pp27" localSheetId="9" hidden="1">'[8]19.14-15'!#REF!</definedName>
    <definedName name="_pp27" localSheetId="12" hidden="1">'[8]19.14-15'!#REF!</definedName>
    <definedName name="_pp27" localSheetId="13" hidden="1">'[8]19.14-15'!#REF!</definedName>
    <definedName name="_pp27" localSheetId="14" hidden="1">'[8]19.14-15'!#REF!</definedName>
    <definedName name="_pp27" localSheetId="15" hidden="1">'[8]19.14-15'!#REF!</definedName>
    <definedName name="_pp27" hidden="1">'[8]19.14-15'!#REF!</definedName>
    <definedName name="_PP3" localSheetId="4">[9]GANADE1!$B$79</definedName>
    <definedName name="_PP3" localSheetId="5">[9]GANADE1!$B$79</definedName>
    <definedName name="_PP3">[9]GANADE1!$B$79</definedName>
    <definedName name="_PP4" localSheetId="4">'[8]19.11-12'!$B$51</definedName>
    <definedName name="_PP4" localSheetId="5">'[8]19.11-12'!$B$51</definedName>
    <definedName name="_PP4">'[8]19.11-12'!$B$51</definedName>
    <definedName name="_PP5" localSheetId="4" hidden="1">'[8]19.14-15'!$B$34:$B$37</definedName>
    <definedName name="_PP5" localSheetId="5" hidden="1">'[8]19.14-15'!$B$34:$B$37</definedName>
    <definedName name="_PP5" hidden="1">'[8]19.14-15'!$B$34:$B$37</definedName>
    <definedName name="_PP6" localSheetId="4" hidden="1">'[8]19.14-15'!$B$34:$B$37</definedName>
    <definedName name="_PP6" localSheetId="5" hidden="1">'[8]19.14-15'!$B$34:$B$37</definedName>
    <definedName name="_PP6" hidden="1">'[8]19.14-15'!$B$34:$B$37</definedName>
    <definedName name="_PP7" localSheetId="4" hidden="1">'[8]19.14-15'!#REF!</definedName>
    <definedName name="_PP7" localSheetId="5" hidden="1">'[8]19.14-15'!#REF!</definedName>
    <definedName name="_PP7" localSheetId="9" hidden="1">'[8]19.14-15'!#REF!</definedName>
    <definedName name="_PP7" localSheetId="12" hidden="1">'[8]19.14-15'!#REF!</definedName>
    <definedName name="_PP7" localSheetId="13" hidden="1">'[8]19.14-15'!#REF!</definedName>
    <definedName name="_PP7" localSheetId="14" hidden="1">'[8]19.14-15'!#REF!</definedName>
    <definedName name="_PP7" localSheetId="15" hidden="1">'[8]19.14-15'!#REF!</definedName>
    <definedName name="_PP7" hidden="1">'[8]19.14-15'!#REF!</definedName>
    <definedName name="_PP8" localSheetId="4" hidden="1">'[8]19.14-15'!#REF!</definedName>
    <definedName name="_PP8" localSheetId="5" hidden="1">'[8]19.14-15'!#REF!</definedName>
    <definedName name="_PP8" localSheetId="9" hidden="1">'[8]19.14-15'!#REF!</definedName>
    <definedName name="_PP8" localSheetId="12" hidden="1">'[8]19.14-15'!#REF!</definedName>
    <definedName name="_PP8" localSheetId="13" hidden="1">'[8]19.14-15'!#REF!</definedName>
    <definedName name="_PP8" localSheetId="14" hidden="1">'[8]19.14-15'!#REF!</definedName>
    <definedName name="_PP8" localSheetId="15" hidden="1">'[8]19.14-15'!#REF!</definedName>
    <definedName name="_PP8" hidden="1">'[8]19.14-15'!#REF!</definedName>
    <definedName name="_PP9" localSheetId="4" hidden="1">'[8]19.14-15'!#REF!</definedName>
    <definedName name="_PP9" localSheetId="5" hidden="1">'[8]19.14-15'!#REF!</definedName>
    <definedName name="_PP9" localSheetId="9" hidden="1">'[8]19.14-15'!#REF!</definedName>
    <definedName name="_PP9" localSheetId="12" hidden="1">'[8]19.14-15'!#REF!</definedName>
    <definedName name="_PP9" localSheetId="13" hidden="1">'[8]19.14-15'!#REF!</definedName>
    <definedName name="_PP9" localSheetId="14" hidden="1">'[8]19.14-15'!#REF!</definedName>
    <definedName name="_PP9" localSheetId="15" hidden="1">'[8]19.14-15'!#REF!</definedName>
    <definedName name="_PP9" hidden="1">'[8]19.14-15'!#REF!</definedName>
    <definedName name="A_impresión_IM" localSheetId="6">#REF!</definedName>
    <definedName name="A_impresión_IM" localSheetId="7">#REF!</definedName>
    <definedName name="A_impresión_IM" localSheetId="8">#REF!</definedName>
    <definedName name="A_impresión_IM" localSheetId="9">#REF!</definedName>
    <definedName name="A_impresión_IM">#REF!</definedName>
    <definedName name="alk" localSheetId="4">'[10]19.11-12'!$B$53</definedName>
    <definedName name="alk" localSheetId="5">'[10]19.11-12'!$B$53</definedName>
    <definedName name="alk">'[10]19.11-12'!$B$53</definedName>
    <definedName name="_xlnm.Print_Area" localSheetId="1">'2005'!$A$1:$L$31</definedName>
    <definedName name="_xlnm.Print_Area" localSheetId="2">'2006'!$A$1:$H$29</definedName>
    <definedName name="_xlnm.Print_Area" localSheetId="3">'2007'!$A$1:$K$29</definedName>
    <definedName name="_xlnm.Print_Area" localSheetId="4">'2008'!$A$1:$H$28</definedName>
    <definedName name="_xlnm.Print_Area" localSheetId="5">'2009'!$A$1:$H$31</definedName>
    <definedName name="_xlnm.Print_Area" localSheetId="6">'2010'!$A$1:$I$30</definedName>
    <definedName name="_xlnm.Print_Area" localSheetId="7">'2011'!$A$1:$I$30</definedName>
    <definedName name="_xlnm.Print_Area" localSheetId="8">'2012'!$A$1:$I$30</definedName>
    <definedName name="_xlnm.Print_Area" localSheetId="9">'2013'!$A$1:$H$30</definedName>
    <definedName name="_xlnm.Print_Area" localSheetId="10">'2014'!$A$1:$I$39</definedName>
    <definedName name="_xlnm.Print_Area" localSheetId="11">'2015'!$A$1:$I$38</definedName>
    <definedName name="_xlnm.Print_Area" localSheetId="12">'2016'!$A$1:$I$38</definedName>
    <definedName name="_xlnm.Print_Area" localSheetId="13">'2017'!$A$1:$I$37</definedName>
    <definedName name="_xlnm.Print_Area" localSheetId="14">'2018'!$A$1:$I$38</definedName>
    <definedName name="_xlnm.Print_Area" localSheetId="15">'2019'!$A$1:$I$35</definedName>
    <definedName name="balan.xls" hidden="1">'[11]7.24'!$D$6:$D$27</definedName>
    <definedName name="eee" localSheetId="7">'[3]19.18-19'!#REF!</definedName>
    <definedName name="eee" localSheetId="9">'[4]19.18-19'!#REF!</definedName>
    <definedName name="eee" localSheetId="12">'[4]19.18-19'!#REF!</definedName>
    <definedName name="eee" localSheetId="13">'[4]19.18-19'!#REF!</definedName>
    <definedName name="eee" localSheetId="14">'[4]19.18-19'!#REF!</definedName>
    <definedName name="eee" localSheetId="15">'[4]19.18-19'!#REF!</definedName>
    <definedName name="eee">'[4]19.18-19'!#REF!</definedName>
    <definedName name="GUION" localSheetId="6">#REF!</definedName>
    <definedName name="GUION" localSheetId="7">#REF!</definedName>
    <definedName name="GUION" localSheetId="8">#REF!</definedName>
    <definedName name="GUION" localSheetId="9">#REF!</definedName>
    <definedName name="GUION">#REF!</definedName>
    <definedName name="Imprimir_área_IM" localSheetId="6">#REF!</definedName>
    <definedName name="Imprimir_área_IM" localSheetId="7">#REF!</definedName>
    <definedName name="Imprimir_área_IM" localSheetId="8">#REF!</definedName>
    <definedName name="Imprimir_área_IM" localSheetId="9">#REF!</definedName>
    <definedName name="Imprimir_área_IM">#REF!</definedName>
    <definedName name="kk" localSheetId="7" hidden="1">'[6]19.14-15'!#REF!</definedName>
    <definedName name="kk" localSheetId="9" hidden="1">'[7]19.14-15'!#REF!</definedName>
    <definedName name="kk" localSheetId="12" hidden="1">'[7]19.14-15'!#REF!</definedName>
    <definedName name="kk" localSheetId="13" hidden="1">'[7]19.14-15'!#REF!</definedName>
    <definedName name="kk" localSheetId="14" hidden="1">'[7]19.14-15'!#REF!</definedName>
    <definedName name="kk" localSheetId="15" hidden="1">'[7]19.14-15'!#REF!</definedName>
    <definedName name="kk" hidden="1">'[7]19.14-15'!#REF!</definedName>
    <definedName name="kkjkj" localSheetId="7">#REF!</definedName>
    <definedName name="kkjkj" localSheetId="9">#REF!</definedName>
    <definedName name="kkjkj" localSheetId="12">#REF!</definedName>
    <definedName name="kkjkj" localSheetId="13">#REF!</definedName>
    <definedName name="kkjkj" localSheetId="14">#REF!</definedName>
    <definedName name="kkjkj" localSheetId="15">#REF!</definedName>
    <definedName name="kkjkj">#REF!</definedName>
    <definedName name="PEP" localSheetId="4">[9]GANADE1!$B$79</definedName>
    <definedName name="PEP" localSheetId="5">[9]GANADE1!$B$79</definedName>
    <definedName name="PEP">[9]GANADE1!$B$79</definedName>
    <definedName name="prueba" localSheetId="7">'[3]19.11-12'!$B$53</definedName>
    <definedName name="prueba">'[4]19.11-12'!$B$53</definedName>
    <definedName name="RUTINA" localSheetId="6">#REF!</definedName>
    <definedName name="RUTINA" localSheetId="7">#REF!</definedName>
    <definedName name="RUTINA" localSheetId="8">#REF!</definedName>
    <definedName name="RUTINA" localSheetId="9">#REF!</definedName>
    <definedName name="RUTINA" localSheetId="12">#REF!</definedName>
    <definedName name="RUTINA" localSheetId="13">#REF!</definedName>
    <definedName name="RUTINA" localSheetId="14">#REF!</definedName>
    <definedName name="RUTINA" localSheetId="15">#REF!</definedName>
    <definedName name="RUTIN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16" l="1"/>
  <c r="E31" i="16"/>
  <c r="F31" i="16"/>
  <c r="G31" i="16"/>
  <c r="H31" i="16"/>
  <c r="C31" i="16"/>
  <c r="F34" i="15"/>
  <c r="D34" i="15"/>
  <c r="G34" i="15"/>
  <c r="H34" i="15"/>
  <c r="C34" i="15"/>
  <c r="E33" i="15"/>
  <c r="E34" i="15" s="1"/>
  <c r="F33" i="14" l="1"/>
  <c r="D31" i="14"/>
  <c r="D36" i="14" s="1"/>
  <c r="H29" i="14"/>
  <c r="E29" i="14"/>
  <c r="C29" i="14"/>
  <c r="G24" i="14"/>
  <c r="F24" i="14"/>
  <c r="E24" i="14"/>
  <c r="C24" i="14"/>
  <c r="H21" i="14"/>
  <c r="H36" i="14" s="1"/>
  <c r="G21" i="14"/>
  <c r="F21" i="14"/>
  <c r="C21" i="14"/>
  <c r="C15" i="14"/>
  <c r="G26" i="14"/>
  <c r="C26" i="14"/>
  <c r="C36" i="14" s="1"/>
  <c r="H37" i="12"/>
  <c r="G37" i="12"/>
  <c r="F37" i="12"/>
  <c r="E37" i="12"/>
  <c r="D37" i="12"/>
  <c r="C37" i="12"/>
  <c r="H37" i="11"/>
  <c r="G37" i="11"/>
  <c r="F37" i="11"/>
  <c r="E37" i="11"/>
  <c r="D37" i="11"/>
  <c r="C8" i="11"/>
  <c r="C37" i="11" s="1"/>
  <c r="C25" i="10"/>
  <c r="B25" i="10"/>
  <c r="G36" i="14" l="1"/>
  <c r="E36" i="14"/>
  <c r="F36" i="14"/>
</calcChain>
</file>

<file path=xl/sharedStrings.xml><?xml version="1.0" encoding="utf-8"?>
<sst xmlns="http://schemas.openxmlformats.org/spreadsheetml/2006/main" count="672" uniqueCount="106">
  <si>
    <t xml:space="preserve">Se puede acceder a la información más detallada en los Anuarios de Estadística Forestal de los años correspondientes. </t>
  </si>
  <si>
    <t xml:space="preserve">Se presentan resumenes nacionales y por comunidad autónoma. </t>
  </si>
  <si>
    <t>La información ha sido suministrada por las Comunidades Autónomas</t>
  </si>
  <si>
    <t>La operación de Estadística Anual de Otros Aprovechamientos Forestales recoge las cifras de los principales productos no madereros que se recogen en los montes: castaña, piñón, resina, corcho, trufas y otros hongos.</t>
  </si>
  <si>
    <t>Existen algunos datos de otros productos y cifras, principalmente económicas, de otros beneficios de los montes, pero están bastante incompletos. No se incluyen en este resumen pero si que pueden consultarse en los Anuarios de Estadística Forestal</t>
  </si>
  <si>
    <t>castaña</t>
  </si>
  <si>
    <t>piñón</t>
  </si>
  <si>
    <t>resina</t>
  </si>
  <si>
    <t>trufas</t>
  </si>
  <si>
    <t>otros hongos</t>
  </si>
  <si>
    <t>unidades</t>
  </si>
  <si>
    <t>kg</t>
  </si>
  <si>
    <t>ha</t>
  </si>
  <si>
    <t>GALICIA</t>
  </si>
  <si>
    <t>P. DE ASTURIAS</t>
  </si>
  <si>
    <t>CANTABRIA</t>
  </si>
  <si>
    <t>PAÍS VASCO</t>
  </si>
  <si>
    <t>LA RIOJA</t>
  </si>
  <si>
    <t>ARAGÓN</t>
  </si>
  <si>
    <t>CATALUÑA</t>
  </si>
  <si>
    <t>CASTILLA Y LEÓN</t>
  </si>
  <si>
    <t>CASTILLA-LA MANCHA</t>
  </si>
  <si>
    <t>C. VALENCIANA</t>
  </si>
  <si>
    <t>R. DE MURCIA</t>
  </si>
  <si>
    <t>EXTREMADURA</t>
  </si>
  <si>
    <t>ANDALUCÍA</t>
  </si>
  <si>
    <t>CANARIAS</t>
  </si>
  <si>
    <t>ESPAÑA</t>
  </si>
  <si>
    <t>PRODUCCIÓN DE OTROS PRODUCTOS FORESTALES NO MADEREROS 2005</t>
  </si>
  <si>
    <t>PRODUCCIÓN DE OTROS PRODUCTOS FORESTALES NO MADEREROS 2006</t>
  </si>
  <si>
    <t>SOMBREADAS EN AZUL LAS PRODUCCIONES ESTIMADAS A PARTIR DE LA SUPERFICIE DE PRODUCCIÓN SUMINISTRADA POR LA COMUNIDAD AUTÓNOMA</t>
  </si>
  <si>
    <t>PRODUCCIÓN DE OTROS PRODUCTOS FORESTALES NO MADEREROS 2007</t>
  </si>
  <si>
    <t>PRODUCCIÓN DE OTROS PRODUCTOS FORESTALES NO MADEREROS 2008</t>
  </si>
  <si>
    <t>Las cifras en azul se corresponden con estimaciones a partir de la superficie de producción suministrada por la CCAA</t>
  </si>
  <si>
    <t>Corcho: se incluye la producción estimada de Extremadura en el total</t>
  </si>
  <si>
    <t>Castaña: se incluye la producción estimada de Galicia en el total</t>
  </si>
  <si>
    <t>Trufa y otros hongos: en azul las cifras de producción  estimadas a partir de las superficies suministradas por las CC.AA.</t>
  </si>
  <si>
    <t>PRODUCCIÓN DE OTROS PRODUCTOS FORESTALES NO MADEREROS 2009</t>
  </si>
  <si>
    <t>COMUNIDAD DE MADRID</t>
  </si>
  <si>
    <t>COMUNIDAD FORAL DE NAVARRA</t>
  </si>
  <si>
    <t>ISLAS BALEARES</t>
  </si>
  <si>
    <t>Producción por comunidad autónoma</t>
  </si>
  <si>
    <t>toneladas</t>
  </si>
  <si>
    <t>PRODUCCIÓN DE OTROS PRODUCTOS FORESTALES NO MADEREROS 2010</t>
  </si>
  <si>
    <t>corcho</t>
  </si>
  <si>
    <t>Nota sobre las producciones de trufas y otros hongos:</t>
  </si>
  <si>
    <t xml:space="preserve">En 2005 no se estimó la producción en kg a partir de la superficie de producción. </t>
  </si>
  <si>
    <t>Se incluyen las superficies de producción de Aragón para ofrecer toda la información disponible de este año, ya que de esta comunidad autónoma no se dispone de datos en kg.</t>
  </si>
  <si>
    <t>PRODUCCIÓN DE OTROS PRODUCTOS FORESTALES NO MADEREROS 2011</t>
  </si>
  <si>
    <t>COMUNIDAD VALENCIANA</t>
  </si>
  <si>
    <t>PRODUCCIÓN DE OTROS PRODUCTOS FORESTALES NO MADEREROS 2012</t>
  </si>
  <si>
    <t>PRODUCCIÓN DE OTROS PRODUCTOS FORESTALES NO MADEREROS 2013</t>
  </si>
  <si>
    <t>Trufa y otros hongos: en azul las cifras de producción estimadas a partir de las superficies suministradas por las CC.AA.</t>
  </si>
  <si>
    <t>PRODUCCIÓN DE OTROS PRODUCTOS FORESTALES NO MADEREROS 2014</t>
  </si>
  <si>
    <t>PRODUCCIÓN DE OTROS PRODUCTOS FORESTALES NO MADEREROS 2015</t>
  </si>
  <si>
    <t>CC.AA.</t>
  </si>
  <si>
    <t>Propiedad</t>
  </si>
  <si>
    <t>Corcho</t>
  </si>
  <si>
    <t>Frutos. Castaña</t>
  </si>
  <si>
    <t>Frutos. Piñón de P.pinea con cáscara</t>
  </si>
  <si>
    <t>Hongos Otros</t>
  </si>
  <si>
    <t xml:space="preserve"> Trufas</t>
  </si>
  <si>
    <t>Resina</t>
  </si>
  <si>
    <t>Andalucía</t>
  </si>
  <si>
    <t>Pública</t>
  </si>
  <si>
    <t>Privada</t>
  </si>
  <si>
    <t>Total Andalucía</t>
  </si>
  <si>
    <t>Aragón</t>
  </si>
  <si>
    <t>Total Aragón</t>
  </si>
  <si>
    <t>C. Valenciana</t>
  </si>
  <si>
    <t>Total C. Valenciana</t>
  </si>
  <si>
    <t>Canarias</t>
  </si>
  <si>
    <t>Total Canarias</t>
  </si>
  <si>
    <t>Cantabria</t>
  </si>
  <si>
    <t>Total Cantabria</t>
  </si>
  <si>
    <t>Castilla y León</t>
  </si>
  <si>
    <t>Total Castilla y León</t>
  </si>
  <si>
    <t>Castilla-La Mancha</t>
  </si>
  <si>
    <t>Total Castilla-La Mancha</t>
  </si>
  <si>
    <t>Cataluña</t>
  </si>
  <si>
    <t>Total Cataluña</t>
  </si>
  <si>
    <t>Extremadura</t>
  </si>
  <si>
    <t>Total Extremadura</t>
  </si>
  <si>
    <t>Galicia</t>
  </si>
  <si>
    <t>Total Galicia</t>
  </si>
  <si>
    <t>La Rioja</t>
  </si>
  <si>
    <t>Total La Rioja</t>
  </si>
  <si>
    <t>Madrid</t>
  </si>
  <si>
    <t>Total Madrid</t>
  </si>
  <si>
    <t>Total general</t>
  </si>
  <si>
    <t>Los valores sombreados proceden de estimaciones.</t>
  </si>
  <si>
    <t>Castaña</t>
  </si>
  <si>
    <t>Piñón de P.pinea con cáscara</t>
  </si>
  <si>
    <t>kilogramos</t>
  </si>
  <si>
    <t>PRODUCCIÓN DE OTROS PRODUCTOS FORESTALES NO MADEREROS 2016</t>
  </si>
  <si>
    <t>PRODUCCIÓN DE OTROS PRODUCTOS FORESTALES NO MADEREROS 2017</t>
  </si>
  <si>
    <t>Andalucía (2016)</t>
  </si>
  <si>
    <t>Nota: Andalucía no ha proporcionado las estadísticas de aprovechamientos forestales en 2017</t>
  </si>
  <si>
    <t>TOTAL</t>
  </si>
  <si>
    <t>PRODUCCIÓN DE OTROS PRODUCTOS FORESTALES NO MADEREROS 2018</t>
  </si>
  <si>
    <t>Los valores sombreados en morado proceden de estimaciones a partir de la superficie.</t>
  </si>
  <si>
    <t>Nota: Andalucía y Castilla y León no han proporcionado las estadísticas de otros producto en propiedad privada</t>
  </si>
  <si>
    <t>Para la cifra de producción total se ha estimado la producción en propiedad privada que no ha sido suministrada por la comunidad autónoma.</t>
  </si>
  <si>
    <t>Otros Hongos</t>
  </si>
  <si>
    <t>Piñón de P. pinea con cáscara</t>
  </si>
  <si>
    <t>PRODUCCIÓN DE OTROS PRODUCTOS FORESTALES NO MADEREROS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</si>
</sst>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#,##0;\(0.0\)"/>
    <numFmt numFmtId="166" formatCode="_-* #,##0.00\ [$€]_-;\-* #,##0.00\ [$€]_-;_-* &quot;-&quot;??\ [$€]_-;_-@_-"/>
  </numFmts>
  <fonts count="3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2"/>
      <name val="Helv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0"/>
      <color indexed="12"/>
      <name val="Arial"/>
      <family val="2"/>
    </font>
    <font>
      <sz val="9"/>
      <color indexed="12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10"/>
      <color theme="1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sz val="11"/>
      <color theme="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DBE5F1"/>
        <bgColor rgb="FFDBE5F1"/>
      </patternFill>
    </fill>
    <fill>
      <patternFill patternType="solid">
        <fgColor theme="0"/>
        <bgColor rgb="FF000000"/>
      </patternFill>
    </fill>
    <fill>
      <patternFill patternType="solid">
        <fgColor rgb="FFEAF1DD"/>
        <bgColor rgb="FF000000"/>
      </patternFill>
    </fill>
    <fill>
      <patternFill patternType="solid">
        <fgColor rgb="FFB2A1C7"/>
        <bgColor rgb="FF00000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3"/>
      </left>
      <right style="thin">
        <color theme="3" tint="0.79998168889431442"/>
      </right>
      <top style="medium">
        <color theme="3"/>
      </top>
      <bottom style="thin">
        <color rgb="FF95B3D7"/>
      </bottom>
      <diagonal/>
    </border>
    <border>
      <left style="thin">
        <color theme="3" tint="0.79998168889431442"/>
      </left>
      <right style="thin">
        <color theme="3" tint="0.79998168889431442"/>
      </right>
      <top style="medium">
        <color theme="3"/>
      </top>
      <bottom style="thin">
        <color rgb="FF95B3D7"/>
      </bottom>
      <diagonal/>
    </border>
    <border>
      <left style="thin">
        <color theme="3" tint="0.79998168889431442"/>
      </left>
      <right style="medium">
        <color theme="3"/>
      </right>
      <top style="medium">
        <color theme="3"/>
      </top>
      <bottom style="thin">
        <color rgb="FF95B3D7"/>
      </bottom>
      <diagonal/>
    </border>
    <border>
      <left style="medium">
        <color theme="3"/>
      </left>
      <right style="thin">
        <color theme="3" tint="0.79998168889431442"/>
      </right>
      <top/>
      <bottom style="thin">
        <color rgb="FF95B3D7"/>
      </bottom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3" tint="0.79998168889431442"/>
      </left>
      <right style="medium">
        <color theme="3"/>
      </right>
      <top/>
      <bottom/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theme="3"/>
      </left>
      <right style="thin">
        <color theme="3" tint="0.79998168889431442"/>
      </right>
      <top/>
      <bottom/>
      <diagonal/>
    </border>
    <border>
      <left style="medium">
        <color theme="3"/>
      </left>
      <right style="thin">
        <color theme="3" tint="0.79998168889431442"/>
      </right>
      <top/>
      <bottom style="thin">
        <color rgb="FF4F81BD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rgb="FF4F81BD"/>
      </top>
      <bottom style="thin">
        <color rgb="FF4F81BD"/>
      </bottom>
      <diagonal/>
    </border>
    <border>
      <left style="thin">
        <color theme="3" tint="0.79998168889431442"/>
      </left>
      <right style="medium">
        <color theme="3"/>
      </right>
      <top style="thin">
        <color rgb="FF4F81BD"/>
      </top>
      <bottom style="thin">
        <color rgb="FF4F81BD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rgb="FF4F81BD"/>
      </top>
      <bottom/>
      <diagonal/>
    </border>
    <border>
      <left style="thin">
        <color theme="3" tint="0.79998168889431442"/>
      </left>
      <right style="medium">
        <color theme="3"/>
      </right>
      <top style="thin">
        <color rgb="FF4F81BD"/>
      </top>
      <bottom/>
      <diagonal/>
    </border>
    <border>
      <left style="medium">
        <color theme="3"/>
      </left>
      <right style="thin">
        <color theme="3" tint="0.79998168889431442"/>
      </right>
      <top style="thin">
        <color rgb="FF95B3D7"/>
      </top>
      <bottom style="medium">
        <color theme="3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rgb="FF95B3D7"/>
      </top>
      <bottom style="medium">
        <color theme="3"/>
      </bottom>
      <diagonal/>
    </border>
    <border>
      <left style="thin">
        <color theme="3" tint="0.79998168889431442"/>
      </left>
      <right style="medium">
        <color theme="3"/>
      </right>
      <top style="thin">
        <color rgb="FF95B3D7"/>
      </top>
      <bottom style="medium">
        <color theme="3"/>
      </bottom>
      <diagonal/>
    </border>
    <border>
      <left/>
      <right style="medium">
        <color theme="3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3" tint="0.79998168889431442"/>
      </left>
      <right style="medium">
        <color theme="3"/>
      </right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theme="3"/>
      </left>
      <right style="thin">
        <color theme="3" tint="0.79998168889431442"/>
      </right>
      <top style="thin">
        <color rgb="FF95B3D7"/>
      </top>
      <bottom/>
      <diagonal/>
    </border>
    <border>
      <left style="medium">
        <color theme="3"/>
      </left>
      <right style="thin">
        <color theme="3" tint="0.79998168889431442"/>
      </right>
      <top style="thin">
        <color theme="3"/>
      </top>
      <bottom style="thin">
        <color theme="3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/>
      </top>
      <bottom style="thin">
        <color theme="3"/>
      </bottom>
      <diagonal/>
    </border>
    <border>
      <left style="thin">
        <color theme="3" tint="0.79998168889431442"/>
      </left>
      <right style="medium">
        <color theme="3"/>
      </right>
      <top style="thin">
        <color theme="3"/>
      </top>
      <bottom style="thin">
        <color theme="3"/>
      </bottom>
      <diagonal/>
    </border>
    <border>
      <left/>
      <right/>
      <top/>
      <bottom style="thin">
        <color theme="4" tint="0.79998168889431442"/>
      </bottom>
      <diagonal/>
    </border>
    <border>
      <left style="medium">
        <color theme="3"/>
      </left>
      <right style="thin">
        <color theme="3" tint="0.79998168889431442"/>
      </right>
      <top/>
      <bottom style="medium">
        <color theme="3"/>
      </bottom>
      <diagonal/>
    </border>
    <border>
      <left style="thin">
        <color theme="3" tint="0.79998168889431442"/>
      </left>
      <right style="thin">
        <color theme="3" tint="0.79998168889431442"/>
      </right>
      <top/>
      <bottom style="medium">
        <color theme="3"/>
      </bottom>
      <diagonal/>
    </border>
    <border>
      <left style="thin">
        <color theme="3" tint="0.79998168889431442"/>
      </left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 style="thin">
        <color theme="3"/>
      </right>
      <top style="medium">
        <color theme="3"/>
      </top>
      <bottom style="thin">
        <color rgb="FF95B3D7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thin">
        <color rgb="FF95B3D7"/>
      </bottom>
      <diagonal/>
    </border>
    <border>
      <left style="thin">
        <color theme="3"/>
      </left>
      <right style="medium">
        <color theme="3"/>
      </right>
      <top style="medium">
        <color theme="3"/>
      </top>
      <bottom style="thin">
        <color rgb="FF95B3D7"/>
      </bottom>
      <diagonal/>
    </border>
    <border>
      <left style="medium">
        <color theme="3"/>
      </left>
      <right style="thin">
        <color theme="3"/>
      </right>
      <top style="thin">
        <color rgb="FF95B3D7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rgb="FF95B3D7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thin">
        <color rgb="FF95B3D7"/>
      </top>
      <bottom style="thin">
        <color theme="3"/>
      </bottom>
      <diagonal/>
    </border>
    <border>
      <left style="medium">
        <color theme="3"/>
      </left>
      <right style="thin">
        <color theme="3"/>
      </right>
      <top/>
      <bottom/>
      <diagonal/>
    </border>
    <border>
      <left style="thin">
        <color theme="3"/>
      </left>
      <right style="thin">
        <color theme="3"/>
      </right>
      <top/>
      <bottom/>
      <diagonal/>
    </border>
    <border>
      <left style="thin">
        <color theme="3"/>
      </left>
      <right style="thin">
        <color theme="3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3"/>
      </left>
      <right style="thin">
        <color theme="3"/>
      </right>
      <top/>
      <bottom style="thin">
        <color theme="4" tint="0.79998168889431442"/>
      </bottom>
      <diagonal/>
    </border>
    <border>
      <left style="thin">
        <color theme="3"/>
      </left>
      <right style="medium">
        <color theme="3"/>
      </right>
      <top/>
      <bottom/>
      <diagonal/>
    </border>
    <border>
      <left style="medium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 style="thin">
        <color theme="3"/>
      </right>
      <top/>
      <bottom style="thin">
        <color rgb="FF95B3D7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 style="thin">
        <color rgb="FF4F81BD"/>
      </top>
      <bottom/>
      <diagonal/>
    </border>
    <border>
      <left style="thin">
        <color theme="3"/>
      </left>
      <right style="medium">
        <color theme="3"/>
      </right>
      <top style="thin">
        <color theme="3"/>
      </top>
      <bottom/>
      <diagonal/>
    </border>
    <border>
      <left style="medium">
        <color theme="3"/>
      </left>
      <right style="thin">
        <color theme="3"/>
      </right>
      <top/>
      <bottom style="medium">
        <color theme="3"/>
      </bottom>
      <diagonal/>
    </border>
    <border>
      <left style="thin">
        <color theme="3"/>
      </left>
      <right style="thin">
        <color theme="3"/>
      </right>
      <top/>
      <bottom style="medium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medium">
        <color theme="3"/>
      </bottom>
      <diagonal/>
    </border>
  </borders>
  <cellStyleXfs count="5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9" fillId="7" borderId="1" applyNumberFormat="0" applyAlignment="0" applyProtection="0"/>
    <xf numFmtId="166" fontId="1" fillId="0" borderId="0" applyFont="0" applyFill="0" applyBorder="0" applyAlignment="0" applyProtection="0"/>
    <xf numFmtId="0" fontId="10" fillId="3" borderId="0" applyNumberFormat="0" applyBorder="0" applyAlignment="0" applyProtection="0"/>
    <xf numFmtId="164" fontId="11" fillId="0" borderId="0" applyFont="0" applyFill="0" applyBorder="0" applyAlignment="0" applyProtection="0"/>
    <xf numFmtId="0" fontId="12" fillId="22" borderId="0" applyNumberFormat="0" applyBorder="0" applyAlignment="0" applyProtection="0"/>
    <xf numFmtId="0" fontId="3" fillId="0" borderId="0"/>
    <xf numFmtId="0" fontId="11" fillId="23" borderId="0"/>
    <xf numFmtId="0" fontId="3" fillId="0" borderId="0"/>
    <xf numFmtId="0" fontId="11" fillId="23" borderId="0"/>
    <xf numFmtId="0" fontId="20" fillId="23" borderId="0"/>
    <xf numFmtId="0" fontId="11" fillId="0" borderId="0"/>
    <xf numFmtId="0" fontId="1" fillId="23" borderId="0"/>
    <xf numFmtId="0" fontId="1" fillId="23" borderId="0"/>
    <xf numFmtId="0" fontId="1" fillId="23" borderId="0"/>
    <xf numFmtId="0" fontId="1" fillId="23" borderId="0"/>
    <xf numFmtId="0" fontId="11" fillId="23" borderId="0"/>
    <xf numFmtId="0" fontId="13" fillId="0" borderId="0"/>
    <xf numFmtId="0" fontId="1" fillId="24" borderId="4" applyNumberFormat="0" applyFont="0" applyAlignment="0" applyProtection="0"/>
    <xf numFmtId="165" fontId="11" fillId="0" borderId="5">
      <alignment horizontal="right"/>
    </xf>
    <xf numFmtId="0" fontId="14" fillId="16" borderId="6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8" fillId="0" borderId="8" applyNumberFormat="0" applyFill="0" applyAlignment="0" applyProtection="0"/>
    <xf numFmtId="0" fontId="19" fillId="0" borderId="9" applyNumberFormat="0" applyFill="0" applyAlignment="0" applyProtection="0"/>
  </cellStyleXfs>
  <cellXfs count="210">
    <xf numFmtId="0" fontId="0" fillId="0" borderId="0" xfId="0"/>
    <xf numFmtId="0" fontId="21" fillId="23" borderId="0" xfId="40" quotePrefix="1" applyFont="1" applyFill="1" applyAlignment="1"/>
    <xf numFmtId="0" fontId="1" fillId="23" borderId="0" xfId="40" applyFill="1"/>
    <xf numFmtId="0" fontId="22" fillId="25" borderId="10" xfId="40" applyFont="1" applyFill="1" applyBorder="1"/>
    <xf numFmtId="0" fontId="22" fillId="26" borderId="10" xfId="40" applyFont="1" applyFill="1" applyBorder="1"/>
    <xf numFmtId="0" fontId="1" fillId="23" borderId="0" xfId="40"/>
    <xf numFmtId="0" fontId="22" fillId="27" borderId="11" xfId="40" applyFont="1" applyFill="1" applyBorder="1"/>
    <xf numFmtId="0" fontId="22" fillId="28" borderId="11" xfId="40" applyFont="1" applyFill="1" applyBorder="1"/>
    <xf numFmtId="0" fontId="22" fillId="28" borderId="10" xfId="40" applyFont="1" applyFill="1" applyBorder="1"/>
    <xf numFmtId="0" fontId="11" fillId="23" borderId="10" xfId="45" applyFont="1" applyFill="1" applyBorder="1" applyProtection="1"/>
    <xf numFmtId="4" fontId="1" fillId="23" borderId="10" xfId="40" applyNumberFormat="1" applyBorder="1"/>
    <xf numFmtId="0" fontId="23" fillId="23" borderId="10" xfId="45" applyFont="1" applyFill="1" applyBorder="1" applyProtection="1"/>
    <xf numFmtId="4" fontId="23" fillId="23" borderId="10" xfId="40" applyNumberFormat="1" applyFont="1" applyBorder="1"/>
    <xf numFmtId="0" fontId="1" fillId="23" borderId="0" xfId="41"/>
    <xf numFmtId="0" fontId="22" fillId="25" borderId="10" xfId="41" applyFont="1" applyFill="1" applyBorder="1"/>
    <xf numFmtId="0" fontId="22" fillId="26" borderId="10" xfId="41" applyFont="1" applyFill="1" applyBorder="1"/>
    <xf numFmtId="0" fontId="22" fillId="27" borderId="11" xfId="41" applyFont="1" applyFill="1" applyBorder="1"/>
    <xf numFmtId="0" fontId="22" fillId="28" borderId="11" xfId="41" applyFont="1" applyFill="1" applyBorder="1"/>
    <xf numFmtId="4" fontId="1" fillId="23" borderId="10" xfId="41" applyNumberFormat="1" applyBorder="1"/>
    <xf numFmtId="4" fontId="1" fillId="23" borderId="12" xfId="41" applyNumberFormat="1" applyBorder="1"/>
    <xf numFmtId="0" fontId="25" fillId="23" borderId="10" xfId="41" applyFont="1" applyBorder="1"/>
    <xf numFmtId="4" fontId="25" fillId="23" borderId="10" xfId="41" applyNumberFormat="1" applyFont="1" applyBorder="1"/>
    <xf numFmtId="4" fontId="1" fillId="23" borderId="13" xfId="41" applyNumberFormat="1" applyBorder="1"/>
    <xf numFmtId="3" fontId="25" fillId="23" borderId="10" xfId="41" applyNumberFormat="1" applyFont="1" applyBorder="1"/>
    <xf numFmtId="0" fontId="25" fillId="23" borderId="0" xfId="41" applyFont="1"/>
    <xf numFmtId="0" fontId="11" fillId="23" borderId="0" xfId="41" applyFont="1"/>
    <xf numFmtId="4" fontId="23" fillId="23" borderId="10" xfId="41" applyNumberFormat="1" applyFont="1" applyBorder="1"/>
    <xf numFmtId="0" fontId="21" fillId="23" borderId="0" xfId="42" quotePrefix="1" applyFont="1" applyFill="1" applyAlignment="1"/>
    <xf numFmtId="0" fontId="1" fillId="23" borderId="0" xfId="42" applyFill="1"/>
    <xf numFmtId="0" fontId="22" fillId="25" borderId="10" xfId="34" applyFont="1" applyFill="1" applyBorder="1"/>
    <xf numFmtId="0" fontId="22" fillId="26" borderId="10" xfId="34" applyFont="1" applyFill="1" applyBorder="1"/>
    <xf numFmtId="0" fontId="1" fillId="23" borderId="0" xfId="42"/>
    <xf numFmtId="0" fontId="22" fillId="27" borderId="11" xfId="34" applyFont="1" applyFill="1" applyBorder="1"/>
    <xf numFmtId="0" fontId="22" fillId="28" borderId="11" xfId="34" applyFont="1" applyFill="1" applyBorder="1"/>
    <xf numFmtId="3" fontId="25" fillId="0" borderId="10" xfId="34" applyNumberFormat="1" applyFont="1" applyBorder="1"/>
    <xf numFmtId="3" fontId="26" fillId="0" borderId="10" xfId="34" applyNumberFormat="1" applyFont="1" applyBorder="1"/>
    <xf numFmtId="4" fontId="3" fillId="0" borderId="10" xfId="34" applyNumberFormat="1" applyBorder="1"/>
    <xf numFmtId="4" fontId="23" fillId="0" borderId="10" xfId="34" applyNumberFormat="1" applyFont="1" applyBorder="1"/>
    <xf numFmtId="0" fontId="27" fillId="23" borderId="0" xfId="42" applyFont="1"/>
    <xf numFmtId="0" fontId="11" fillId="23" borderId="0" xfId="37"/>
    <xf numFmtId="0" fontId="22" fillId="25" borderId="10" xfId="37" applyFont="1" applyFill="1" applyBorder="1"/>
    <xf numFmtId="0" fontId="22" fillId="26" borderId="10" xfId="37" applyFont="1" applyFill="1" applyBorder="1"/>
    <xf numFmtId="0" fontId="22" fillId="27" borderId="11" xfId="37" applyFont="1" applyFill="1" applyBorder="1"/>
    <xf numFmtId="0" fontId="22" fillId="28" borderId="11" xfId="37" applyFont="1" applyFill="1" applyBorder="1"/>
    <xf numFmtId="4" fontId="11" fillId="23" borderId="10" xfId="37" applyNumberFormat="1" applyBorder="1"/>
    <xf numFmtId="4" fontId="11" fillId="23" borderId="12" xfId="37" applyNumberFormat="1" applyBorder="1"/>
    <xf numFmtId="0" fontId="25" fillId="23" borderId="10" xfId="37" applyFont="1" applyBorder="1"/>
    <xf numFmtId="4" fontId="25" fillId="23" borderId="10" xfId="37" applyNumberFormat="1" applyFont="1" applyBorder="1"/>
    <xf numFmtId="4" fontId="11" fillId="23" borderId="13" xfId="37" applyNumberFormat="1" applyBorder="1"/>
    <xf numFmtId="3" fontId="25" fillId="23" borderId="0" xfId="37" applyNumberFormat="1" applyFont="1"/>
    <xf numFmtId="3" fontId="25" fillId="23" borderId="10" xfId="37" applyNumberFormat="1" applyFont="1" applyBorder="1"/>
    <xf numFmtId="0" fontId="25" fillId="23" borderId="0" xfId="37" applyFont="1"/>
    <xf numFmtId="0" fontId="11" fillId="23" borderId="0" xfId="37" applyFont="1"/>
    <xf numFmtId="4" fontId="23" fillId="23" borderId="10" xfId="37" applyNumberFormat="1" applyFont="1" applyBorder="1"/>
    <xf numFmtId="0" fontId="11" fillId="23" borderId="0" xfId="35"/>
    <xf numFmtId="0" fontId="22" fillId="25" borderId="10" xfId="35" applyFont="1" applyFill="1" applyBorder="1"/>
    <xf numFmtId="0" fontId="22" fillId="26" borderId="10" xfId="35" applyFont="1" applyFill="1" applyBorder="1"/>
    <xf numFmtId="0" fontId="22" fillId="27" borderId="11" xfId="35" applyFont="1" applyFill="1" applyBorder="1"/>
    <xf numFmtId="0" fontId="22" fillId="28" borderId="11" xfId="35" applyFont="1" applyFill="1" applyBorder="1"/>
    <xf numFmtId="4" fontId="11" fillId="23" borderId="10" xfId="35" applyNumberFormat="1" applyBorder="1"/>
    <xf numFmtId="4" fontId="11" fillId="23" borderId="12" xfId="35" applyNumberFormat="1" applyBorder="1"/>
    <xf numFmtId="4" fontId="26" fillId="23" borderId="10" xfId="35" applyNumberFormat="1" applyFont="1" applyBorder="1"/>
    <xf numFmtId="4" fontId="25" fillId="23" borderId="10" xfId="35" applyNumberFormat="1" applyFont="1" applyBorder="1"/>
    <xf numFmtId="4" fontId="11" fillId="23" borderId="13" xfId="35" applyNumberFormat="1" applyBorder="1"/>
    <xf numFmtId="4" fontId="25" fillId="23" borderId="0" xfId="35" applyNumberFormat="1" applyFont="1"/>
    <xf numFmtId="4" fontId="11" fillId="23" borderId="0" xfId="35" applyNumberFormat="1" applyFont="1"/>
    <xf numFmtId="4" fontId="23" fillId="23" borderId="10" xfId="35" applyNumberFormat="1" applyFont="1" applyBorder="1"/>
    <xf numFmtId="0" fontId="26" fillId="23" borderId="0" xfId="35" applyFont="1"/>
    <xf numFmtId="0" fontId="1" fillId="23" borderId="0" xfId="43" applyFill="1"/>
    <xf numFmtId="0" fontId="22" fillId="25" borderId="10" xfId="43" applyFont="1" applyFill="1" applyBorder="1"/>
    <xf numFmtId="0" fontId="22" fillId="26" borderId="10" xfId="43" applyFont="1" applyFill="1" applyBorder="1"/>
    <xf numFmtId="0" fontId="1" fillId="23" borderId="0" xfId="43"/>
    <xf numFmtId="0" fontId="22" fillId="27" borderId="11" xfId="43" applyFont="1" applyFill="1" applyBorder="1"/>
    <xf numFmtId="0" fontId="22" fillId="28" borderId="11" xfId="43" applyFont="1" applyFill="1" applyBorder="1"/>
    <xf numFmtId="3" fontId="1" fillId="23" borderId="10" xfId="43" applyNumberFormat="1" applyBorder="1"/>
    <xf numFmtId="3" fontId="28" fillId="23" borderId="10" xfId="43" applyNumberFormat="1" applyFont="1" applyBorder="1" applyAlignment="1">
      <alignment horizontal="center" wrapText="1"/>
    </xf>
    <xf numFmtId="3" fontId="29" fillId="23" borderId="10" xfId="43" applyNumberFormat="1" applyFont="1" applyBorder="1" applyAlignment="1">
      <alignment horizontal="center" wrapText="1"/>
    </xf>
    <xf numFmtId="3" fontId="1" fillId="23" borderId="14" xfId="43" applyNumberFormat="1" applyBorder="1"/>
    <xf numFmtId="3" fontId="23" fillId="23" borderId="10" xfId="43" applyNumberFormat="1" applyFont="1" applyBorder="1"/>
    <xf numFmtId="0" fontId="22" fillId="28" borderId="10" xfId="43" applyFont="1" applyFill="1" applyBorder="1"/>
    <xf numFmtId="0" fontId="0" fillId="23" borderId="0" xfId="40" applyFont="1"/>
    <xf numFmtId="4" fontId="1" fillId="23" borderId="0" xfId="40" applyNumberFormat="1"/>
    <xf numFmtId="3" fontId="1" fillId="23" borderId="0" xfId="42" applyNumberFormat="1"/>
    <xf numFmtId="4" fontId="11" fillId="23" borderId="0" xfId="35" applyNumberFormat="1"/>
    <xf numFmtId="3" fontId="1" fillId="23" borderId="0" xfId="43" applyNumberFormat="1"/>
    <xf numFmtId="3" fontId="30" fillId="23" borderId="10" xfId="43" applyNumberFormat="1" applyFont="1" applyBorder="1" applyAlignment="1">
      <alignment horizontal="center" wrapText="1"/>
    </xf>
    <xf numFmtId="3" fontId="23" fillId="0" borderId="10" xfId="0" applyNumberFormat="1" applyFont="1" applyBorder="1"/>
    <xf numFmtId="0" fontId="11" fillId="23" borderId="0" xfId="44" applyFill="1"/>
    <xf numFmtId="0" fontId="22" fillId="25" borderId="10" xfId="44" applyFont="1" applyFill="1" applyBorder="1"/>
    <xf numFmtId="0" fontId="22" fillId="26" borderId="10" xfId="44" applyFont="1" applyFill="1" applyBorder="1"/>
    <xf numFmtId="0" fontId="11" fillId="23" borderId="0" xfId="44"/>
    <xf numFmtId="0" fontId="22" fillId="27" borderId="11" xfId="44" applyFont="1" applyFill="1" applyBorder="1"/>
    <xf numFmtId="0" fontId="22" fillId="28" borderId="11" xfId="44" applyFont="1" applyFill="1" applyBorder="1"/>
    <xf numFmtId="3" fontId="29" fillId="23" borderId="10" xfId="44" applyNumberFormat="1" applyFont="1" applyBorder="1" applyAlignment="1">
      <alignment horizontal="center" wrapText="1"/>
    </xf>
    <xf numFmtId="3" fontId="11" fillId="23" borderId="10" xfId="44" applyNumberFormat="1" applyBorder="1"/>
    <xf numFmtId="3" fontId="11" fillId="23" borderId="0" xfId="44" applyNumberFormat="1"/>
    <xf numFmtId="3" fontId="28" fillId="23" borderId="10" xfId="44" applyNumberFormat="1" applyFont="1" applyBorder="1" applyAlignment="1">
      <alignment horizontal="center" wrapText="1"/>
    </xf>
    <xf numFmtId="3" fontId="11" fillId="23" borderId="14" xfId="44" applyNumberFormat="1" applyBorder="1"/>
    <xf numFmtId="3" fontId="30" fillId="23" borderId="10" xfId="44" applyNumberFormat="1" applyFont="1" applyBorder="1" applyAlignment="1">
      <alignment horizontal="center" wrapText="1"/>
    </xf>
    <xf numFmtId="3" fontId="23" fillId="23" borderId="10" xfId="44" applyNumberFormat="1" applyFont="1" applyBorder="1"/>
    <xf numFmtId="0" fontId="0" fillId="23" borderId="0" xfId="43" applyFont="1"/>
    <xf numFmtId="0" fontId="11" fillId="0" borderId="0" xfId="0" applyFont="1"/>
    <xf numFmtId="0" fontId="31" fillId="29" borderId="16" xfId="0" applyFont="1" applyFill="1" applyBorder="1"/>
    <xf numFmtId="0" fontId="31" fillId="29" borderId="17" xfId="0" applyFont="1" applyFill="1" applyBorder="1"/>
    <xf numFmtId="0" fontId="31" fillId="29" borderId="18" xfId="0" applyFont="1" applyFill="1" applyBorder="1"/>
    <xf numFmtId="0" fontId="31" fillId="29" borderId="19" xfId="0" applyFont="1" applyFill="1" applyBorder="1"/>
    <xf numFmtId="0" fontId="32" fillId="29" borderId="20" xfId="0" applyFont="1" applyFill="1" applyBorder="1"/>
    <xf numFmtId="0" fontId="32" fillId="29" borderId="0" xfId="0" applyFont="1" applyFill="1" applyBorder="1"/>
    <xf numFmtId="0" fontId="32" fillId="29" borderId="21" xfId="0" applyFont="1" applyFill="1" applyBorder="1"/>
    <xf numFmtId="0" fontId="31" fillId="0" borderId="19" xfId="0" applyFont="1" applyBorder="1"/>
    <xf numFmtId="0" fontId="11" fillId="0" borderId="20" xfId="0" applyFont="1" applyBorder="1"/>
    <xf numFmtId="4" fontId="11" fillId="0" borderId="20" xfId="0" applyNumberFormat="1" applyFont="1" applyBorder="1"/>
    <xf numFmtId="4" fontId="11" fillId="0" borderId="22" xfId="0" applyNumberFormat="1" applyFont="1" applyBorder="1"/>
    <xf numFmtId="4" fontId="11" fillId="30" borderId="21" xfId="0" applyNumberFormat="1" applyFont="1" applyFill="1" applyBorder="1"/>
    <xf numFmtId="0" fontId="31" fillId="0" borderId="23" xfId="0" applyFont="1" applyBorder="1"/>
    <xf numFmtId="0" fontId="31" fillId="31" borderId="24" xfId="0" applyFont="1" applyFill="1" applyBorder="1"/>
    <xf numFmtId="0" fontId="31" fillId="31" borderId="25" xfId="0" applyFont="1" applyFill="1" applyBorder="1"/>
    <xf numFmtId="4" fontId="31" fillId="31" borderId="25" xfId="0" applyNumberFormat="1" applyFont="1" applyFill="1" applyBorder="1"/>
    <xf numFmtId="4" fontId="31" fillId="31" borderId="26" xfId="0" applyNumberFormat="1" applyFont="1" applyFill="1" applyBorder="1"/>
    <xf numFmtId="4" fontId="11" fillId="32" borderId="20" xfId="0" applyNumberFormat="1" applyFont="1" applyFill="1" applyBorder="1"/>
    <xf numFmtId="4" fontId="11" fillId="0" borderId="21" xfId="0" applyNumberFormat="1" applyFont="1" applyBorder="1"/>
    <xf numFmtId="0" fontId="31" fillId="31" borderId="23" xfId="0" applyFont="1" applyFill="1" applyBorder="1"/>
    <xf numFmtId="0" fontId="31" fillId="31" borderId="27" xfId="0" applyFont="1" applyFill="1" applyBorder="1"/>
    <xf numFmtId="4" fontId="31" fillId="31" borderId="27" xfId="0" applyNumberFormat="1" applyFont="1" applyFill="1" applyBorder="1"/>
    <xf numFmtId="4" fontId="31" fillId="31" borderId="28" xfId="0" applyNumberFormat="1" applyFont="1" applyFill="1" applyBorder="1"/>
    <xf numFmtId="0" fontId="31" fillId="29" borderId="29" xfId="0" applyFont="1" applyFill="1" applyBorder="1"/>
    <xf numFmtId="0" fontId="31" fillId="29" borderId="30" xfId="0" applyFont="1" applyFill="1" applyBorder="1"/>
    <xf numFmtId="4" fontId="31" fillId="29" borderId="30" xfId="0" applyNumberFormat="1" applyFont="1" applyFill="1" applyBorder="1"/>
    <xf numFmtId="4" fontId="31" fillId="29" borderId="31" xfId="0" applyNumberFormat="1" applyFont="1" applyFill="1" applyBorder="1"/>
    <xf numFmtId="4" fontId="11" fillId="0" borderId="32" xfId="0" applyNumberFormat="1" applyFont="1" applyBorder="1"/>
    <xf numFmtId="4" fontId="11" fillId="30" borderId="20" xfId="0" applyNumberFormat="1" applyFont="1" applyFill="1" applyBorder="1"/>
    <xf numFmtId="4" fontId="11" fillId="0" borderId="20" xfId="0" applyNumberFormat="1" applyFont="1" applyFill="1" applyBorder="1"/>
    <xf numFmtId="4" fontId="11" fillId="33" borderId="20" xfId="0" applyNumberFormat="1" applyFont="1" applyFill="1" applyBorder="1"/>
    <xf numFmtId="4" fontId="11" fillId="34" borderId="20" xfId="0" applyNumberFormat="1" applyFont="1" applyFill="1" applyBorder="1"/>
    <xf numFmtId="0" fontId="35" fillId="0" borderId="20" xfId="0" applyFont="1" applyBorder="1"/>
    <xf numFmtId="4" fontId="35" fillId="0" borderId="20" xfId="0" applyNumberFormat="1" applyFont="1" applyBorder="1"/>
    <xf numFmtId="4" fontId="35" fillId="0" borderId="22" xfId="0" applyNumberFormat="1" applyFont="1" applyBorder="1"/>
    <xf numFmtId="0" fontId="34" fillId="0" borderId="23" xfId="0" applyFont="1" applyBorder="1"/>
    <xf numFmtId="4" fontId="35" fillId="30" borderId="21" xfId="0" applyNumberFormat="1" applyFont="1" applyFill="1" applyBorder="1"/>
    <xf numFmtId="4" fontId="35" fillId="0" borderId="33" xfId="0" applyNumberFormat="1" applyFont="1" applyBorder="1"/>
    <xf numFmtId="0" fontId="34" fillId="0" borderId="34" xfId="0" applyFont="1" applyBorder="1"/>
    <xf numFmtId="0" fontId="34" fillId="31" borderId="35" xfId="0" applyFont="1" applyFill="1" applyBorder="1"/>
    <xf numFmtId="0" fontId="34" fillId="31" borderId="36" xfId="0" applyFont="1" applyFill="1" applyBorder="1"/>
    <xf numFmtId="4" fontId="34" fillId="31" borderId="36" xfId="0" applyNumberFormat="1" applyFont="1" applyFill="1" applyBorder="1"/>
    <xf numFmtId="4" fontId="34" fillId="31" borderId="37" xfId="0" applyNumberFormat="1" applyFont="1" applyFill="1" applyBorder="1"/>
    <xf numFmtId="4" fontId="36" fillId="0" borderId="38" xfId="0" applyNumberFormat="1" applyFont="1" applyBorder="1"/>
    <xf numFmtId="4" fontId="33" fillId="0" borderId="0" xfId="0" applyNumberFormat="1" applyFont="1" applyBorder="1"/>
    <xf numFmtId="0" fontId="31" fillId="29" borderId="39" xfId="0" applyFont="1" applyFill="1" applyBorder="1"/>
    <xf numFmtId="0" fontId="31" fillId="29" borderId="40" xfId="0" applyFont="1" applyFill="1" applyBorder="1"/>
    <xf numFmtId="4" fontId="31" fillId="29" borderId="40" xfId="0" applyNumberFormat="1" applyFont="1" applyFill="1" applyBorder="1"/>
    <xf numFmtId="4" fontId="31" fillId="29" borderId="41" xfId="0" applyNumberFormat="1" applyFont="1" applyFill="1" applyBorder="1"/>
    <xf numFmtId="0" fontId="31" fillId="31" borderId="35" xfId="0" applyFont="1" applyFill="1" applyBorder="1"/>
    <xf numFmtId="0" fontId="31" fillId="31" borderId="36" xfId="0" applyFont="1" applyFill="1" applyBorder="1"/>
    <xf numFmtId="4" fontId="31" fillId="31" borderId="36" xfId="0" applyNumberFormat="1" applyFont="1" applyFill="1" applyBorder="1"/>
    <xf numFmtId="4" fontId="31" fillId="31" borderId="37" xfId="0" applyNumberFormat="1" applyFont="1" applyFill="1" applyBorder="1"/>
    <xf numFmtId="0" fontId="1" fillId="36" borderId="0" xfId="0" applyFont="1" applyFill="1"/>
    <xf numFmtId="0" fontId="1" fillId="37" borderId="0" xfId="0" applyFont="1" applyFill="1"/>
    <xf numFmtId="0" fontId="1" fillId="0" borderId="0" xfId="0" applyFont="1"/>
    <xf numFmtId="0" fontId="31" fillId="29" borderId="42" xfId="0" applyFont="1" applyFill="1" applyBorder="1"/>
    <xf numFmtId="0" fontId="31" fillId="29" borderId="43" xfId="0" applyFont="1" applyFill="1" applyBorder="1"/>
    <xf numFmtId="0" fontId="31" fillId="29" borderId="44" xfId="0" applyFont="1" applyFill="1" applyBorder="1"/>
    <xf numFmtId="0" fontId="31" fillId="29" borderId="45" xfId="0" applyFont="1" applyFill="1" applyBorder="1"/>
    <xf numFmtId="0" fontId="32" fillId="29" borderId="46" xfId="0" applyFont="1" applyFill="1" applyBorder="1"/>
    <xf numFmtId="0" fontId="32" fillId="29" borderId="47" xfId="0" applyFont="1" applyFill="1" applyBorder="1"/>
    <xf numFmtId="0" fontId="23" fillId="0" borderId="48" xfId="0" applyFont="1" applyBorder="1"/>
    <xf numFmtId="0" fontId="1" fillId="0" borderId="49" xfId="0" applyFont="1" applyBorder="1"/>
    <xf numFmtId="4" fontId="1" fillId="0" borderId="49" xfId="0" applyNumberFormat="1" applyFont="1" applyBorder="1"/>
    <xf numFmtId="4" fontId="1" fillId="0" borderId="50" xfId="0" applyNumberFormat="1" applyFont="1" applyBorder="1"/>
    <xf numFmtId="4" fontId="1" fillId="0" borderId="51" xfId="0" applyNumberFormat="1" applyFont="1" applyBorder="1"/>
    <xf numFmtId="4" fontId="1" fillId="0" borderId="52" xfId="0" applyNumberFormat="1" applyFont="1" applyBorder="1"/>
    <xf numFmtId="4" fontId="1" fillId="30" borderId="49" xfId="0" applyNumberFormat="1" applyFont="1" applyFill="1" applyBorder="1"/>
    <xf numFmtId="0" fontId="23" fillId="31" borderId="53" xfId="0" applyFont="1" applyFill="1" applyBorder="1"/>
    <xf numFmtId="0" fontId="23" fillId="31" borderId="54" xfId="0" applyFont="1" applyFill="1" applyBorder="1"/>
    <xf numFmtId="4" fontId="23" fillId="35" borderId="54" xfId="0" applyNumberFormat="1" applyFont="1" applyFill="1" applyBorder="1"/>
    <xf numFmtId="4" fontId="23" fillId="31" borderId="54" xfId="0" applyNumberFormat="1" applyFont="1" applyFill="1" applyBorder="1"/>
    <xf numFmtId="4" fontId="23" fillId="31" borderId="55" xfId="0" applyNumberFormat="1" applyFont="1" applyFill="1" applyBorder="1"/>
    <xf numFmtId="0" fontId="31" fillId="0" borderId="48" xfId="0" applyFont="1" applyBorder="1"/>
    <xf numFmtId="0" fontId="11" fillId="0" borderId="49" xfId="0" applyFont="1" applyBorder="1"/>
    <xf numFmtId="4" fontId="11" fillId="0" borderId="49" xfId="0" applyNumberFormat="1" applyFont="1" applyBorder="1"/>
    <xf numFmtId="4" fontId="11" fillId="32" borderId="49" xfId="0" applyNumberFormat="1" applyFont="1" applyFill="1" applyBorder="1"/>
    <xf numFmtId="4" fontId="11" fillId="32" borderId="52" xfId="0" applyNumberFormat="1" applyFont="1" applyFill="1" applyBorder="1"/>
    <xf numFmtId="0" fontId="31" fillId="31" borderId="53" xfId="0" applyFont="1" applyFill="1" applyBorder="1"/>
    <xf numFmtId="0" fontId="31" fillId="31" borderId="54" xfId="0" applyFont="1" applyFill="1" applyBorder="1"/>
    <xf numFmtId="4" fontId="31" fillId="31" borderId="54" xfId="0" applyNumberFormat="1" applyFont="1" applyFill="1" applyBorder="1"/>
    <xf numFmtId="4" fontId="31" fillId="31" borderId="55" xfId="0" applyNumberFormat="1" applyFont="1" applyFill="1" applyBorder="1"/>
    <xf numFmtId="4" fontId="11" fillId="0" borderId="52" xfId="0" applyNumberFormat="1" applyFont="1" applyBorder="1"/>
    <xf numFmtId="4" fontId="1" fillId="32" borderId="49" xfId="0" applyNumberFormat="1" applyFont="1" applyFill="1" applyBorder="1"/>
    <xf numFmtId="4" fontId="1" fillId="32" borderId="52" xfId="0" applyNumberFormat="1" applyFont="1" applyFill="1" applyBorder="1"/>
    <xf numFmtId="4" fontId="11" fillId="0" borderId="49" xfId="0" applyNumberFormat="1" applyFont="1" applyFill="1" applyBorder="1"/>
    <xf numFmtId="4" fontId="11" fillId="0" borderId="52" xfId="0" applyNumberFormat="1" applyFont="1" applyFill="1" applyBorder="1"/>
    <xf numFmtId="4" fontId="31" fillId="35" borderId="54" xfId="0" applyNumberFormat="1" applyFont="1" applyFill="1" applyBorder="1"/>
    <xf numFmtId="4" fontId="36" fillId="0" borderId="51" xfId="0" applyNumberFormat="1" applyFont="1" applyBorder="1"/>
    <xf numFmtId="4" fontId="11" fillId="30" borderId="52" xfId="0" applyNumberFormat="1" applyFont="1" applyFill="1" applyBorder="1"/>
    <xf numFmtId="0" fontId="31" fillId="0" borderId="56" xfId="0" applyFont="1" applyBorder="1"/>
    <xf numFmtId="4" fontId="33" fillId="0" borderId="52" xfId="0" applyNumberFormat="1" applyFont="1" applyBorder="1"/>
    <xf numFmtId="4" fontId="33" fillId="0" borderId="49" xfId="0" applyNumberFormat="1" applyFont="1" applyBorder="1"/>
    <xf numFmtId="4" fontId="31" fillId="31" borderId="57" xfId="0" applyNumberFormat="1" applyFont="1" applyFill="1" applyBorder="1"/>
    <xf numFmtId="4" fontId="31" fillId="31" borderId="58" xfId="0" applyNumberFormat="1" applyFont="1" applyFill="1" applyBorder="1"/>
    <xf numFmtId="4" fontId="31" fillId="31" borderId="59" xfId="0" applyNumberFormat="1" applyFont="1" applyFill="1" applyBorder="1"/>
    <xf numFmtId="0" fontId="31" fillId="29" borderId="60" xfId="0" applyFont="1" applyFill="1" applyBorder="1"/>
    <xf numFmtId="0" fontId="31" fillId="29" borderId="61" xfId="0" applyFont="1" applyFill="1" applyBorder="1"/>
    <xf numFmtId="4" fontId="31" fillId="29" borderId="62" xfId="0" applyNumberFormat="1" applyFont="1" applyFill="1" applyBorder="1"/>
    <xf numFmtId="4" fontId="31" fillId="29" borderId="63" xfId="0" applyNumberFormat="1" applyFont="1" applyFill="1" applyBorder="1"/>
    <xf numFmtId="0" fontId="21" fillId="23" borderId="0" xfId="40" applyFont="1" applyFill="1" applyAlignment="1">
      <alignment horizontal="center"/>
    </xf>
    <xf numFmtId="0" fontId="22" fillId="26" borderId="12" xfId="40" applyFont="1" applyFill="1" applyBorder="1" applyAlignment="1">
      <alignment horizontal="center"/>
    </xf>
    <xf numFmtId="0" fontId="22" fillId="26" borderId="15" xfId="40" applyFont="1" applyFill="1" applyBorder="1" applyAlignment="1">
      <alignment horizontal="center"/>
    </xf>
    <xf numFmtId="0" fontId="21" fillId="23" borderId="0" xfId="41" applyFont="1" applyFill="1" applyAlignment="1">
      <alignment horizontal="center"/>
    </xf>
    <xf numFmtId="0" fontId="21" fillId="23" borderId="0" xfId="34" applyFont="1" applyFill="1" applyAlignment="1">
      <alignment horizontal="center"/>
    </xf>
    <xf numFmtId="0" fontId="21" fillId="23" borderId="0" xfId="37" applyFont="1" applyFill="1" applyAlignment="1">
      <alignment horizontal="center"/>
    </xf>
    <xf numFmtId="0" fontId="21" fillId="23" borderId="0" xfId="35" applyFont="1" applyFill="1" applyAlignment="1">
      <alignment horizontal="center"/>
    </xf>
  </cellXfs>
  <cellStyles count="55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Euro" xfId="30" xr:uid="{00000000-0005-0000-0000-00001D000000}"/>
    <cellStyle name="Incorrecto" xfId="31" builtinId="27" customBuiltin="1"/>
    <cellStyle name="Millares 2" xfId="32" xr:uid="{00000000-0005-0000-0000-00001F000000}"/>
    <cellStyle name="Neutral" xfId="33" builtinId="28" customBuiltin="1"/>
    <cellStyle name="Normal" xfId="0" builtinId="0"/>
    <cellStyle name="Normal 2" xfId="34" xr:uid="{00000000-0005-0000-0000-000022000000}"/>
    <cellStyle name="Normal 2 2" xfId="35" xr:uid="{00000000-0005-0000-0000-000023000000}"/>
    <cellStyle name="Normal 2 4" xfId="36" xr:uid="{00000000-0005-0000-0000-000024000000}"/>
    <cellStyle name="Normal 2_2008" xfId="37" xr:uid="{00000000-0005-0000-0000-000025000000}"/>
    <cellStyle name="Normal 3" xfId="38" xr:uid="{00000000-0005-0000-0000-000026000000}"/>
    <cellStyle name="Normal 6" xfId="39" xr:uid="{00000000-0005-0000-0000-000027000000}"/>
    <cellStyle name="Normal_2005" xfId="40" xr:uid="{00000000-0005-0000-0000-000028000000}"/>
    <cellStyle name="Normal_2006" xfId="41" xr:uid="{00000000-0005-0000-0000-000029000000}"/>
    <cellStyle name="Normal_2007" xfId="42" xr:uid="{00000000-0005-0000-0000-00002A000000}"/>
    <cellStyle name="Normal_2010" xfId="43" xr:uid="{00000000-0005-0000-0000-00002B000000}"/>
    <cellStyle name="Normal_2010 2" xfId="44" xr:uid="{00000000-0005-0000-0000-00002C000000}"/>
    <cellStyle name="Normal_EXAGRI3" xfId="45" xr:uid="{00000000-0005-0000-0000-00002D000000}"/>
    <cellStyle name="Notas" xfId="46" builtinId="10" customBuiltin="1"/>
    <cellStyle name="pepe" xfId="47" xr:uid="{00000000-0005-0000-0000-00002F000000}"/>
    <cellStyle name="Salida" xfId="48" builtinId="21" customBuiltin="1"/>
    <cellStyle name="Texto de advertencia" xfId="49" builtinId="11" customBuiltin="1"/>
    <cellStyle name="Texto explicativo" xfId="50" builtinId="53" customBuiltin="1"/>
    <cellStyle name="Título" xfId="51" builtinId="15" customBuiltin="1"/>
    <cellStyle name="Título 2" xfId="52" builtinId="17" customBuiltin="1"/>
    <cellStyle name="Título 3" xfId="53" builtinId="18" customBuiltin="1"/>
    <cellStyle name="Total" xfId="54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externalLink" Target="externalLinks/externalLink11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Documents%20and%20Settings\nalb\Mis%20documentos\Anuario%202004\Anuario%20(3-11-05)\Documents%20and%20Settings\nalb\Escritorio\Anuario\ANUARIO\Anuario%202001\AEA2000\EXCEL_CAP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Anuario\elaboraanu2005\Mis%20documentos\Aea2000definitivo\AEA2000\EXCEL\Bases\A01cap1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EA2003-C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Mis%20documentos\Anuario\anuario(02)p\Arlleg01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Users\ggarciac.MARM\AppData\Local\Microsoft\Windows\Temporary%20Internet%20Files\OLKC6FF\Documents%20and%20Settings\nalb\Mis%20documentos\Anuario%202004\Anuario%20(3-11-05)\Documents%20and%20Settings\nalb\Escritorio\Anuario\ANUARIO\Anuario%202001\AEA2000\EXCE?070CD8CA" TargetMode="External"/><Relationship Id="rId1" Type="http://schemas.openxmlformats.org/officeDocument/2006/relationships/externalLinkPath" Target="file:///\\070CD8CA\EXCE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microsoft.com/office/2019/04/relationships/externalLinkLongPath" Target="file:///H:\Users\ggarciac.MARM\AppData\Local\Microsoft\Windows\Temporary%20Internet%20Files\OLKC6FF\Documents%20and%20Settings\nalb\Mis%20documentos\Anuario%202004\Anuario%20(3-11-05)\Documents%20and%20Settings\nalb\Escritorio\Anuario\ANUARIO\Anuario%202001\AEA2000\EXCE?7F88C322" TargetMode="External"/><Relationship Id="rId1" Type="http://schemas.openxmlformats.org/officeDocument/2006/relationships/externalLinkPath" Target="file:///\\7F88C322\EXCE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Documents%20and%20Settings\nalb\Mis%20documentos\Anuario%202004\Anuario%20(3-11-05)\Documents%20and%20Settings\nalb\Escritorio\Anuario\ANUARIO\ANUA98\ANUA98\A98cap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laboraanu2005\Anuario%202001\AEA2000\EXCEL_CAPS\A01cap1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laboraanu2005\Anuario%202001\AEA2000\EXCEL_CAPS\A01cap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Anuario\elaboraanu2005\Anuario%202001\AEA2000\EXCEL_CAPS\A01cap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Anuario\elaboraanu2005\ANUA98\ANUA98\A98CAP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35" refreshError="1"/>
      <sheetData sheetId="36" refreshError="1"/>
      <sheetData sheetId="37"/>
      <sheetData sheetId="38" refreshError="1"/>
      <sheetData sheetId="39" refreshError="1"/>
      <sheetData sheetId="40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/>
      <sheetData sheetId="35" refreshError="1"/>
      <sheetData sheetId="36" refreshError="1"/>
      <sheetData sheetId="37"/>
      <sheetData sheetId="38" refreshError="1"/>
      <sheetData sheetId="39" refreshError="1"/>
      <sheetData sheetId="40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/>
      <sheetData sheetId="35" refreshError="1"/>
      <sheetData sheetId="36" refreshError="1"/>
      <sheetData sheetId="37"/>
      <sheetData sheetId="38" refreshError="1"/>
      <sheetData sheetId="39" refreshError="1"/>
      <sheetData sheetId="40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9"/>
  <sheetViews>
    <sheetView workbookViewId="0">
      <selection activeCell="C20" sqref="C20"/>
    </sheetView>
  </sheetViews>
  <sheetFormatPr baseColWidth="10" defaultRowHeight="12.75" x14ac:dyDescent="0.2"/>
  <sheetData>
    <row r="2" spans="1:1" x14ac:dyDescent="0.2">
      <c r="A2" t="s">
        <v>3</v>
      </c>
    </row>
    <row r="3" spans="1:1" x14ac:dyDescent="0.2">
      <c r="A3" t="s">
        <v>4</v>
      </c>
    </row>
    <row r="5" spans="1:1" x14ac:dyDescent="0.2">
      <c r="A5" t="s">
        <v>2</v>
      </c>
    </row>
    <row r="7" spans="1:1" x14ac:dyDescent="0.2">
      <c r="A7" t="s">
        <v>1</v>
      </c>
    </row>
    <row r="9" spans="1:1" x14ac:dyDescent="0.2">
      <c r="A9" t="s">
        <v>0</v>
      </c>
    </row>
  </sheetData>
  <phoneticPr fontId="2" type="noConversion"/>
  <pageMargins left="0.75" right="0.75" top="1" bottom="1" header="0" footer="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I29"/>
  <sheetViews>
    <sheetView view="pageBreakPreview" zoomScale="75" zoomScaleNormal="75" zoomScaleSheetLayoutView="75" workbookViewId="0">
      <selection activeCell="C8" sqref="B8:C9"/>
    </sheetView>
  </sheetViews>
  <sheetFormatPr baseColWidth="10" defaultRowHeight="12.75" x14ac:dyDescent="0.2"/>
  <cols>
    <col min="1" max="1" width="32" style="71" customWidth="1"/>
    <col min="2" max="6" width="11.42578125" style="71"/>
    <col min="7" max="7" width="15.5703125" style="71" customWidth="1"/>
    <col min="8" max="16384" width="11.42578125" style="71"/>
  </cols>
  <sheetData>
    <row r="2" spans="1:9" s="68" customFormat="1" ht="15" x14ac:dyDescent="0.25">
      <c r="A2" s="209" t="s">
        <v>51</v>
      </c>
      <c r="B2" s="209"/>
      <c r="C2" s="209"/>
      <c r="D2" s="209"/>
      <c r="E2" s="209"/>
      <c r="F2" s="209"/>
      <c r="G2" s="209"/>
      <c r="H2" s="209"/>
    </row>
    <row r="5" spans="1:9" x14ac:dyDescent="0.2">
      <c r="A5" s="69" t="s">
        <v>41</v>
      </c>
      <c r="B5" s="70" t="s">
        <v>44</v>
      </c>
      <c r="C5" s="70" t="s">
        <v>5</v>
      </c>
      <c r="D5" s="70" t="s">
        <v>6</v>
      </c>
      <c r="E5" s="70" t="s">
        <v>7</v>
      </c>
      <c r="F5" s="70" t="s">
        <v>8</v>
      </c>
      <c r="G5" s="70" t="s">
        <v>9</v>
      </c>
    </row>
    <row r="6" spans="1:9" x14ac:dyDescent="0.2">
      <c r="A6" s="72" t="s">
        <v>10</v>
      </c>
      <c r="B6" s="73" t="s">
        <v>42</v>
      </c>
      <c r="C6" s="73" t="s">
        <v>42</v>
      </c>
      <c r="D6" s="73" t="s">
        <v>42</v>
      </c>
      <c r="E6" s="73" t="s">
        <v>42</v>
      </c>
      <c r="F6" s="73" t="s">
        <v>11</v>
      </c>
      <c r="G6" s="73" t="s">
        <v>11</v>
      </c>
    </row>
    <row r="7" spans="1:9" x14ac:dyDescent="0.2">
      <c r="A7" s="9" t="s">
        <v>25</v>
      </c>
      <c r="B7" s="76">
        <v>40824.714</v>
      </c>
      <c r="C7" s="76">
        <v>14.55</v>
      </c>
      <c r="D7" s="76">
        <v>5490.2716</v>
      </c>
      <c r="E7" s="74"/>
      <c r="F7" s="76">
        <v>72</v>
      </c>
      <c r="G7" s="76">
        <v>135078.5</v>
      </c>
      <c r="H7" s="84"/>
      <c r="I7" s="84"/>
    </row>
    <row r="8" spans="1:9" x14ac:dyDescent="0.2">
      <c r="A8" s="9" t="s">
        <v>18</v>
      </c>
      <c r="B8" s="74"/>
      <c r="C8" s="74"/>
      <c r="D8" s="76"/>
      <c r="E8" s="74"/>
      <c r="F8" s="75">
        <v>624.41234999999995</v>
      </c>
      <c r="G8" s="75">
        <v>636437.02500000002</v>
      </c>
      <c r="H8" s="84"/>
      <c r="I8" s="84"/>
    </row>
    <row r="9" spans="1:9" x14ac:dyDescent="0.2">
      <c r="A9" s="9" t="s">
        <v>26</v>
      </c>
      <c r="B9" s="77"/>
      <c r="C9" s="77">
        <v>200</v>
      </c>
      <c r="D9" s="76"/>
      <c r="E9" s="77"/>
      <c r="F9" s="77"/>
      <c r="G9" s="76">
        <v>450</v>
      </c>
      <c r="H9" s="84"/>
      <c r="I9" s="84"/>
    </row>
    <row r="10" spans="1:9" x14ac:dyDescent="0.2">
      <c r="A10" s="9" t="s">
        <v>15</v>
      </c>
      <c r="B10" s="76">
        <v>156.87</v>
      </c>
      <c r="C10" s="74"/>
      <c r="D10" s="76"/>
      <c r="E10" s="74"/>
      <c r="F10" s="74"/>
      <c r="G10" s="74"/>
      <c r="H10" s="84"/>
      <c r="I10" s="84"/>
    </row>
    <row r="11" spans="1:9" x14ac:dyDescent="0.2">
      <c r="A11" s="9" t="s">
        <v>21</v>
      </c>
      <c r="B11" s="76">
        <v>2634</v>
      </c>
      <c r="C11" s="74"/>
      <c r="D11" s="76">
        <v>271.92</v>
      </c>
      <c r="E11" s="76">
        <v>1240.3319999999999</v>
      </c>
      <c r="F11" s="85">
        <v>1272</v>
      </c>
      <c r="G11" s="76"/>
      <c r="H11" s="84"/>
      <c r="I11" s="84"/>
    </row>
    <row r="12" spans="1:9" x14ac:dyDescent="0.2">
      <c r="A12" s="9" t="s">
        <v>20</v>
      </c>
      <c r="B12" s="76">
        <v>429.43</v>
      </c>
      <c r="C12" s="76">
        <v>7700.08</v>
      </c>
      <c r="D12" s="76">
        <v>6186.07</v>
      </c>
      <c r="E12" s="76">
        <v>8528.57</v>
      </c>
      <c r="F12" s="75">
        <v>25.14</v>
      </c>
      <c r="G12" s="75">
        <v>2144539.3525</v>
      </c>
      <c r="H12" s="84"/>
      <c r="I12" s="84"/>
    </row>
    <row r="13" spans="1:9" x14ac:dyDescent="0.2">
      <c r="A13" s="9" t="s">
        <v>19</v>
      </c>
      <c r="B13" s="76">
        <v>5939.55</v>
      </c>
      <c r="C13" s="76"/>
      <c r="D13" s="76">
        <v>299.8</v>
      </c>
      <c r="E13" s="74"/>
      <c r="F13" s="76">
        <v>2250</v>
      </c>
      <c r="G13" s="76">
        <v>4064642.1</v>
      </c>
      <c r="H13" s="84"/>
      <c r="I13" s="84"/>
    </row>
    <row r="14" spans="1:9" x14ac:dyDescent="0.2">
      <c r="A14" s="9" t="s">
        <v>38</v>
      </c>
      <c r="B14" s="74"/>
      <c r="C14" s="76"/>
      <c r="D14" s="76">
        <v>79.265999999999991</v>
      </c>
      <c r="E14" s="74">
        <v>48.27</v>
      </c>
      <c r="F14" s="74"/>
      <c r="G14" s="74"/>
      <c r="H14" s="84"/>
      <c r="I14" s="84"/>
    </row>
    <row r="15" spans="1:9" x14ac:dyDescent="0.2">
      <c r="A15" s="9" t="s">
        <v>39</v>
      </c>
      <c r="B15" s="74"/>
      <c r="C15" s="76"/>
      <c r="D15" s="76"/>
      <c r="E15" s="74"/>
      <c r="F15" s="74"/>
      <c r="G15" s="74"/>
      <c r="H15" s="84"/>
      <c r="I15" s="84"/>
    </row>
    <row r="16" spans="1:9" x14ac:dyDescent="0.2">
      <c r="A16" s="9" t="s">
        <v>49</v>
      </c>
      <c r="B16" s="76">
        <v>201.81</v>
      </c>
      <c r="C16" s="76"/>
      <c r="D16" s="76"/>
      <c r="E16" s="74"/>
      <c r="F16" s="76">
        <v>206</v>
      </c>
      <c r="G16" s="76"/>
      <c r="H16" s="84"/>
      <c r="I16" s="84"/>
    </row>
    <row r="17" spans="1:9" x14ac:dyDescent="0.2">
      <c r="A17" s="9" t="s">
        <v>24</v>
      </c>
      <c r="B17" s="76">
        <v>19679.47</v>
      </c>
      <c r="C17" s="76"/>
      <c r="D17" s="76">
        <v>153.46</v>
      </c>
      <c r="E17" s="74"/>
      <c r="F17" s="74"/>
      <c r="G17" s="74"/>
      <c r="H17" s="84"/>
      <c r="I17" s="84"/>
    </row>
    <row r="18" spans="1:9" x14ac:dyDescent="0.2">
      <c r="A18" s="9" t="s">
        <v>13</v>
      </c>
      <c r="B18" s="74"/>
      <c r="C18" s="76">
        <v>13550</v>
      </c>
      <c r="D18" s="74"/>
      <c r="E18" s="74"/>
      <c r="F18" s="74"/>
      <c r="G18" s="74"/>
      <c r="H18" s="84"/>
      <c r="I18" s="84"/>
    </row>
    <row r="19" spans="1:9" x14ac:dyDescent="0.2">
      <c r="A19" s="9" t="s">
        <v>40</v>
      </c>
      <c r="B19" s="74"/>
      <c r="C19" s="74"/>
      <c r="D19" s="74"/>
      <c r="E19" s="74"/>
      <c r="F19" s="74"/>
      <c r="G19" s="74"/>
      <c r="H19" s="84"/>
      <c r="I19" s="84"/>
    </row>
    <row r="20" spans="1:9" x14ac:dyDescent="0.2">
      <c r="A20" s="9" t="s">
        <v>17</v>
      </c>
      <c r="B20" s="74"/>
      <c r="C20" s="74"/>
      <c r="D20" s="74"/>
      <c r="E20" s="74"/>
      <c r="F20" s="75">
        <v>8.34</v>
      </c>
      <c r="G20" s="85">
        <v>2797.3</v>
      </c>
      <c r="H20" s="84"/>
      <c r="I20" s="84"/>
    </row>
    <row r="21" spans="1:9" x14ac:dyDescent="0.2">
      <c r="A21" s="9" t="s">
        <v>16</v>
      </c>
      <c r="B21" s="74"/>
      <c r="C21" s="74"/>
      <c r="D21" s="74"/>
      <c r="E21" s="74"/>
      <c r="F21" s="74"/>
      <c r="G21" s="74"/>
      <c r="H21" s="84"/>
      <c r="I21" s="84"/>
    </row>
    <row r="22" spans="1:9" x14ac:dyDescent="0.2">
      <c r="A22" s="9" t="s">
        <v>14</v>
      </c>
      <c r="B22" s="74"/>
      <c r="C22" s="74"/>
      <c r="D22" s="74"/>
      <c r="E22" s="74"/>
      <c r="F22" s="74"/>
      <c r="G22" s="74"/>
      <c r="H22" s="84"/>
      <c r="I22" s="84"/>
    </row>
    <row r="23" spans="1:9" x14ac:dyDescent="0.2">
      <c r="A23" s="9" t="s">
        <v>23</v>
      </c>
      <c r="B23" s="74"/>
      <c r="C23" s="74"/>
      <c r="D23" s="74"/>
      <c r="E23" s="74"/>
      <c r="F23" s="74"/>
      <c r="G23" s="74"/>
      <c r="H23" s="84"/>
      <c r="I23" s="84"/>
    </row>
    <row r="24" spans="1:9" x14ac:dyDescent="0.2">
      <c r="A24" s="9"/>
      <c r="B24" s="74"/>
      <c r="C24" s="74"/>
      <c r="D24" s="74"/>
      <c r="E24" s="74"/>
      <c r="F24" s="74"/>
      <c r="G24" s="74"/>
      <c r="H24" s="84"/>
      <c r="I24" s="84"/>
    </row>
    <row r="25" spans="1:9" x14ac:dyDescent="0.2">
      <c r="A25" s="11" t="s">
        <v>27</v>
      </c>
      <c r="B25" s="86">
        <f>SUM(B7:B23)</f>
        <v>69865.844000000012</v>
      </c>
      <c r="C25" s="86">
        <f>SUM(C7:C23)</f>
        <v>21464.63</v>
      </c>
      <c r="D25" s="86">
        <v>12480.787599999998</v>
      </c>
      <c r="E25" s="86">
        <v>9817.1720000000005</v>
      </c>
      <c r="F25" s="86">
        <v>4457.8923500000001</v>
      </c>
      <c r="G25" s="86">
        <v>6983944.2774999999</v>
      </c>
      <c r="H25" s="84"/>
      <c r="I25" s="84"/>
    </row>
    <row r="29" spans="1:9" x14ac:dyDescent="0.2">
      <c r="A29" s="100" t="s">
        <v>52</v>
      </c>
    </row>
  </sheetData>
  <mergeCells count="1">
    <mergeCell ref="A2:H2"/>
  </mergeCells>
  <pageMargins left="0.75" right="0.75" top="1" bottom="1" header="0" footer="0"/>
  <pageSetup paperSize="9" scale="6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2:H39"/>
  <sheetViews>
    <sheetView zoomScaleNormal="100" workbookViewId="0">
      <selection activeCell="B5" sqref="B5:H5"/>
    </sheetView>
  </sheetViews>
  <sheetFormatPr baseColWidth="10" defaultRowHeight="12.75" x14ac:dyDescent="0.2"/>
  <cols>
    <col min="6" max="6" width="14.28515625" customWidth="1"/>
  </cols>
  <sheetData>
    <row r="2" spans="1:8" ht="15" x14ac:dyDescent="0.25">
      <c r="A2" s="209" t="s">
        <v>53</v>
      </c>
      <c r="B2" s="209"/>
      <c r="C2" s="209"/>
      <c r="D2" s="209"/>
      <c r="E2" s="209"/>
      <c r="F2" s="209"/>
      <c r="G2" s="209"/>
      <c r="H2" s="209"/>
    </row>
    <row r="3" spans="1:8" ht="13.5" thickBot="1" x14ac:dyDescent="0.25"/>
    <row r="4" spans="1:8" x14ac:dyDescent="0.2">
      <c r="A4" s="102" t="s">
        <v>55</v>
      </c>
      <c r="B4" s="103" t="s">
        <v>56</v>
      </c>
      <c r="C4" s="103" t="s">
        <v>57</v>
      </c>
      <c r="D4" s="103" t="s">
        <v>91</v>
      </c>
      <c r="E4" s="103" t="s">
        <v>92</v>
      </c>
      <c r="F4" s="103" t="s">
        <v>60</v>
      </c>
      <c r="G4" s="103" t="s">
        <v>61</v>
      </c>
      <c r="H4" s="104" t="s">
        <v>62</v>
      </c>
    </row>
    <row r="5" spans="1:8" x14ac:dyDescent="0.2">
      <c r="A5" s="105"/>
      <c r="B5" s="106" t="s">
        <v>10</v>
      </c>
      <c r="C5" s="106" t="s">
        <v>42</v>
      </c>
      <c r="D5" s="106" t="s">
        <v>42</v>
      </c>
      <c r="E5" s="107" t="s">
        <v>42</v>
      </c>
      <c r="F5" s="106" t="s">
        <v>93</v>
      </c>
      <c r="G5" s="106" t="s">
        <v>93</v>
      </c>
      <c r="H5" s="108" t="s">
        <v>42</v>
      </c>
    </row>
    <row r="6" spans="1:8" x14ac:dyDescent="0.2">
      <c r="A6" s="109" t="s">
        <v>63</v>
      </c>
      <c r="B6" s="110" t="s">
        <v>64</v>
      </c>
      <c r="C6" s="111">
        <v>3908.1890000000003</v>
      </c>
      <c r="D6" s="111">
        <v>0.15</v>
      </c>
      <c r="E6" s="112">
        <v>88.32</v>
      </c>
      <c r="F6" s="111">
        <v>21686</v>
      </c>
      <c r="G6" s="111"/>
      <c r="H6" s="113">
        <v>111.32000000000001</v>
      </c>
    </row>
    <row r="7" spans="1:8" x14ac:dyDescent="0.2">
      <c r="A7" s="114"/>
      <c r="B7" s="110" t="s">
        <v>65</v>
      </c>
      <c r="C7" s="111">
        <v>31855.733333333334</v>
      </c>
      <c r="D7" s="111"/>
      <c r="E7" s="111"/>
      <c r="F7" s="111"/>
      <c r="G7" s="111"/>
      <c r="H7" s="113"/>
    </row>
    <row r="8" spans="1:8" x14ac:dyDescent="0.2">
      <c r="A8" s="115" t="s">
        <v>66</v>
      </c>
      <c r="B8" s="116"/>
      <c r="C8" s="117">
        <f>SUM(C6:C7)</f>
        <v>35763.922333333336</v>
      </c>
      <c r="D8" s="117">
        <v>0.15</v>
      </c>
      <c r="E8" s="117">
        <v>88.32</v>
      </c>
      <c r="F8" s="117">
        <v>21686</v>
      </c>
      <c r="G8" s="117"/>
      <c r="H8" s="118">
        <v>111.32000000000001</v>
      </c>
    </row>
    <row r="9" spans="1:8" x14ac:dyDescent="0.2">
      <c r="A9" s="109" t="s">
        <v>67</v>
      </c>
      <c r="B9" s="110" t="s">
        <v>64</v>
      </c>
      <c r="C9" s="111"/>
      <c r="D9" s="111"/>
      <c r="E9" s="111"/>
      <c r="F9" s="119">
        <v>976678.5</v>
      </c>
      <c r="G9" s="119">
        <v>553.86351999999999</v>
      </c>
      <c r="H9" s="120"/>
    </row>
    <row r="10" spans="1:8" x14ac:dyDescent="0.2">
      <c r="A10" s="115" t="s">
        <v>68</v>
      </c>
      <c r="B10" s="116"/>
      <c r="C10" s="117"/>
      <c r="D10" s="117"/>
      <c r="E10" s="117"/>
      <c r="F10" s="117">
        <v>976678.5</v>
      </c>
      <c r="G10" s="117">
        <v>553.86351999999999</v>
      </c>
      <c r="H10" s="118"/>
    </row>
    <row r="11" spans="1:8" x14ac:dyDescent="0.2">
      <c r="A11" s="114" t="s">
        <v>69</v>
      </c>
      <c r="B11" s="110" t="s">
        <v>64</v>
      </c>
      <c r="C11" s="111"/>
      <c r="D11" s="111"/>
      <c r="E11" s="111"/>
      <c r="F11" s="111"/>
      <c r="G11" s="111">
        <v>212</v>
      </c>
      <c r="H11" s="120"/>
    </row>
    <row r="12" spans="1:8" x14ac:dyDescent="0.2">
      <c r="A12" s="109"/>
      <c r="B12" s="110" t="s">
        <v>65</v>
      </c>
      <c r="C12" s="111">
        <v>26.88</v>
      </c>
      <c r="D12" s="111"/>
      <c r="E12" s="111"/>
      <c r="F12" s="111"/>
      <c r="G12" s="111"/>
      <c r="H12" s="120"/>
    </row>
    <row r="13" spans="1:8" x14ac:dyDescent="0.2">
      <c r="A13" s="115" t="s">
        <v>70</v>
      </c>
      <c r="B13" s="116"/>
      <c r="C13" s="117">
        <v>26.88</v>
      </c>
      <c r="D13" s="117"/>
      <c r="E13" s="117"/>
      <c r="F13" s="117"/>
      <c r="G13" s="117">
        <v>212</v>
      </c>
      <c r="H13" s="118"/>
    </row>
    <row r="14" spans="1:8" x14ac:dyDescent="0.2">
      <c r="A14" s="109"/>
      <c r="B14" s="110" t="s">
        <v>64</v>
      </c>
      <c r="C14" s="111"/>
      <c r="D14" s="111"/>
      <c r="E14" s="111"/>
      <c r="F14" s="111">
        <v>250</v>
      </c>
      <c r="G14" s="111"/>
      <c r="H14" s="120"/>
    </row>
    <row r="15" spans="1:8" x14ac:dyDescent="0.2">
      <c r="A15" s="114" t="s">
        <v>71</v>
      </c>
      <c r="B15" s="110" t="s">
        <v>65</v>
      </c>
      <c r="C15" s="111"/>
      <c r="D15" s="111">
        <v>200</v>
      </c>
      <c r="E15" s="111"/>
      <c r="F15" s="111">
        <v>200</v>
      </c>
      <c r="G15" s="111"/>
      <c r="H15" s="120"/>
    </row>
    <row r="16" spans="1:8" x14ac:dyDescent="0.2">
      <c r="A16" s="115" t="s">
        <v>72</v>
      </c>
      <c r="B16" s="116"/>
      <c r="C16" s="117"/>
      <c r="D16" s="117">
        <v>200</v>
      </c>
      <c r="E16" s="117"/>
      <c r="F16" s="117">
        <v>450</v>
      </c>
      <c r="G16" s="117"/>
      <c r="H16" s="118"/>
    </row>
    <row r="17" spans="1:8" x14ac:dyDescent="0.2">
      <c r="A17" s="109" t="s">
        <v>73</v>
      </c>
      <c r="B17" s="110" t="s">
        <v>64</v>
      </c>
      <c r="C17" s="111">
        <v>27</v>
      </c>
      <c r="D17" s="111"/>
      <c r="E17" s="111"/>
      <c r="F17" s="111"/>
      <c r="G17" s="111"/>
      <c r="H17" s="120"/>
    </row>
    <row r="18" spans="1:8" x14ac:dyDescent="0.2">
      <c r="A18" s="115" t="s">
        <v>74</v>
      </c>
      <c r="B18" s="116"/>
      <c r="C18" s="117">
        <v>27</v>
      </c>
      <c r="D18" s="117"/>
      <c r="E18" s="117"/>
      <c r="F18" s="117"/>
      <c r="G18" s="117"/>
      <c r="H18" s="118"/>
    </row>
    <row r="19" spans="1:8" x14ac:dyDescent="0.2">
      <c r="A19" s="109"/>
      <c r="B19" s="110" t="s">
        <v>64</v>
      </c>
      <c r="C19" s="111"/>
      <c r="D19" s="111">
        <v>2773.35</v>
      </c>
      <c r="E19" s="111">
        <v>235.97</v>
      </c>
      <c r="F19" s="119">
        <v>1668190.19</v>
      </c>
      <c r="G19" s="119">
        <v>66.578400000000002</v>
      </c>
      <c r="H19" s="120">
        <v>7810.0199999999995</v>
      </c>
    </row>
    <row r="20" spans="1:8" x14ac:dyDescent="0.2">
      <c r="A20" s="114" t="s">
        <v>75</v>
      </c>
      <c r="B20" s="110" t="s">
        <v>65</v>
      </c>
      <c r="C20" s="111">
        <v>894.30000000000007</v>
      </c>
      <c r="D20" s="111">
        <v>778</v>
      </c>
      <c r="E20" s="111">
        <v>375.81000000000006</v>
      </c>
      <c r="F20" s="119"/>
      <c r="G20" s="119"/>
      <c r="H20" s="120">
        <v>853.45</v>
      </c>
    </row>
    <row r="21" spans="1:8" x14ac:dyDescent="0.2">
      <c r="A21" s="115" t="s">
        <v>76</v>
      </c>
      <c r="B21" s="116"/>
      <c r="C21" s="117">
        <v>894.30000000000007</v>
      </c>
      <c r="D21" s="117">
        <v>3551.35</v>
      </c>
      <c r="E21" s="117">
        <v>611.78000000000009</v>
      </c>
      <c r="F21" s="117">
        <v>1668190.19</v>
      </c>
      <c r="G21" s="117">
        <v>66.578400000000002</v>
      </c>
      <c r="H21" s="118">
        <v>8663.4699999999993</v>
      </c>
    </row>
    <row r="22" spans="1:8" x14ac:dyDescent="0.2">
      <c r="A22" s="109"/>
      <c r="B22" s="110" t="s">
        <v>64</v>
      </c>
      <c r="C22" s="111">
        <v>332.16</v>
      </c>
      <c r="D22" s="111"/>
      <c r="E22" s="111">
        <v>13.649999999999999</v>
      </c>
      <c r="F22" s="111"/>
      <c r="G22" s="119">
        <v>1510.7694043764104</v>
      </c>
      <c r="H22" s="120">
        <v>837.3</v>
      </c>
    </row>
    <row r="23" spans="1:8" x14ac:dyDescent="0.2">
      <c r="A23" s="114" t="s">
        <v>77</v>
      </c>
      <c r="B23" s="110" t="s">
        <v>65</v>
      </c>
      <c r="C23" s="111">
        <v>440</v>
      </c>
      <c r="D23" s="111"/>
      <c r="E23" s="111"/>
      <c r="F23" s="111"/>
      <c r="G23" s="119"/>
      <c r="H23" s="120">
        <v>533.4</v>
      </c>
    </row>
    <row r="24" spans="1:8" x14ac:dyDescent="0.2">
      <c r="A24" s="115" t="s">
        <v>78</v>
      </c>
      <c r="B24" s="116"/>
      <c r="C24" s="117">
        <v>772.16000000000008</v>
      </c>
      <c r="D24" s="117"/>
      <c r="E24" s="117">
        <v>13.649999999999999</v>
      </c>
      <c r="F24" s="117"/>
      <c r="G24" s="117">
        <v>1510.7694043764104</v>
      </c>
      <c r="H24" s="118">
        <v>1370.6999999999998</v>
      </c>
    </row>
    <row r="25" spans="1:8" x14ac:dyDescent="0.2">
      <c r="A25" s="109"/>
      <c r="B25" s="110" t="s">
        <v>64</v>
      </c>
      <c r="C25" s="111">
        <v>682.89999999999986</v>
      </c>
      <c r="D25" s="111"/>
      <c r="E25" s="111">
        <v>12.6</v>
      </c>
      <c r="F25" s="111">
        <v>5732200.9000000004</v>
      </c>
      <c r="G25" s="111">
        <v>1875</v>
      </c>
      <c r="H25" s="120"/>
    </row>
    <row r="26" spans="1:8" x14ac:dyDescent="0.2">
      <c r="A26" s="114" t="s">
        <v>79</v>
      </c>
      <c r="B26" s="110" t="s">
        <v>65</v>
      </c>
      <c r="C26" s="111">
        <v>4350.4000000000005</v>
      </c>
      <c r="D26" s="111"/>
      <c r="E26" s="111">
        <v>37.5</v>
      </c>
      <c r="F26" s="111">
        <v>17196603</v>
      </c>
      <c r="G26" s="111">
        <v>5625</v>
      </c>
      <c r="H26" s="120"/>
    </row>
    <row r="27" spans="1:8" x14ac:dyDescent="0.2">
      <c r="A27" s="115" t="s">
        <v>80</v>
      </c>
      <c r="B27" s="116"/>
      <c r="C27" s="117">
        <v>5033.3</v>
      </c>
      <c r="D27" s="117"/>
      <c r="E27" s="117">
        <v>50.1</v>
      </c>
      <c r="F27" s="117">
        <v>22928803.899999999</v>
      </c>
      <c r="G27" s="117">
        <v>7500</v>
      </c>
      <c r="H27" s="118"/>
    </row>
    <row r="28" spans="1:8" x14ac:dyDescent="0.2">
      <c r="A28" s="109"/>
      <c r="B28" s="110" t="s">
        <v>64</v>
      </c>
      <c r="C28" s="111">
        <v>4.88</v>
      </c>
      <c r="D28" s="111"/>
      <c r="E28" s="111">
        <v>511.44000000000005</v>
      </c>
      <c r="F28" s="111"/>
      <c r="G28" s="111"/>
      <c r="H28" s="120">
        <v>436.04999999999995</v>
      </c>
    </row>
    <row r="29" spans="1:8" x14ac:dyDescent="0.2">
      <c r="A29" s="114" t="s">
        <v>81</v>
      </c>
      <c r="B29" s="110" t="s">
        <v>65</v>
      </c>
      <c r="C29" s="111">
        <v>12305.720000000001</v>
      </c>
      <c r="D29" s="111"/>
      <c r="E29" s="111">
        <v>67.44</v>
      </c>
      <c r="F29" s="111"/>
      <c r="G29" s="111"/>
      <c r="H29" s="120"/>
    </row>
    <row r="30" spans="1:8" x14ac:dyDescent="0.2">
      <c r="A30" s="115" t="s">
        <v>82</v>
      </c>
      <c r="B30" s="116"/>
      <c r="C30" s="117">
        <v>12310.6</v>
      </c>
      <c r="D30" s="117"/>
      <c r="E30" s="117">
        <v>578.88000000000011</v>
      </c>
      <c r="F30" s="117"/>
      <c r="G30" s="117"/>
      <c r="H30" s="118">
        <v>436.04999999999995</v>
      </c>
    </row>
    <row r="31" spans="1:8" x14ac:dyDescent="0.2">
      <c r="A31" s="109" t="s">
        <v>83</v>
      </c>
      <c r="B31" s="110" t="s">
        <v>65</v>
      </c>
      <c r="C31" s="111"/>
      <c r="D31" s="111">
        <v>13100</v>
      </c>
      <c r="E31" s="111"/>
      <c r="F31" s="111"/>
      <c r="G31" s="111"/>
      <c r="H31" s="120"/>
    </row>
    <row r="32" spans="1:8" x14ac:dyDescent="0.2">
      <c r="A32" s="115" t="s">
        <v>84</v>
      </c>
      <c r="B32" s="116"/>
      <c r="C32" s="117"/>
      <c r="D32" s="117">
        <v>13100</v>
      </c>
      <c r="E32" s="117"/>
      <c r="F32" s="117"/>
      <c r="G32" s="117"/>
      <c r="H32" s="118"/>
    </row>
    <row r="33" spans="1:8" x14ac:dyDescent="0.2">
      <c r="A33" s="109" t="s">
        <v>85</v>
      </c>
      <c r="B33" s="110" t="s">
        <v>64</v>
      </c>
      <c r="C33" s="111"/>
      <c r="D33" s="111"/>
      <c r="E33" s="111"/>
      <c r="F33" s="111">
        <v>321</v>
      </c>
      <c r="G33" s="111">
        <v>170</v>
      </c>
      <c r="H33" s="120"/>
    </row>
    <row r="34" spans="1:8" x14ac:dyDescent="0.2">
      <c r="A34" s="115" t="s">
        <v>86</v>
      </c>
      <c r="B34" s="116"/>
      <c r="C34" s="117"/>
      <c r="D34" s="117"/>
      <c r="E34" s="117"/>
      <c r="F34" s="117">
        <v>321</v>
      </c>
      <c r="G34" s="117">
        <v>170</v>
      </c>
      <c r="H34" s="118"/>
    </row>
    <row r="35" spans="1:8" x14ac:dyDescent="0.2">
      <c r="A35" s="109" t="s">
        <v>87</v>
      </c>
      <c r="B35" s="110" t="s">
        <v>64</v>
      </c>
      <c r="C35" s="111"/>
      <c r="D35" s="111"/>
      <c r="E35" s="111">
        <v>111</v>
      </c>
      <c r="F35" s="111"/>
      <c r="G35" s="111"/>
      <c r="H35" s="120">
        <v>48.27</v>
      </c>
    </row>
    <row r="36" spans="1:8" x14ac:dyDescent="0.2">
      <c r="A36" s="121" t="s">
        <v>88</v>
      </c>
      <c r="B36" s="122"/>
      <c r="C36" s="123"/>
      <c r="D36" s="123"/>
      <c r="E36" s="123">
        <v>111</v>
      </c>
      <c r="F36" s="123"/>
      <c r="G36" s="123"/>
      <c r="H36" s="124">
        <v>48.27</v>
      </c>
    </row>
    <row r="37" spans="1:8" ht="13.5" thickBot="1" x14ac:dyDescent="0.25">
      <c r="A37" s="125" t="s">
        <v>89</v>
      </c>
      <c r="B37" s="126"/>
      <c r="C37" s="127">
        <f t="shared" ref="C37:H37" si="0">C8+C10+C13+C16+C18+C21+C24+C27+C30+C32+C34+C36</f>
        <v>54828.162333333341</v>
      </c>
      <c r="D37" s="127">
        <f t="shared" si="0"/>
        <v>16851.5</v>
      </c>
      <c r="E37" s="127">
        <f t="shared" si="0"/>
        <v>1453.7300000000002</v>
      </c>
      <c r="F37" s="127">
        <f t="shared" si="0"/>
        <v>25596129.59</v>
      </c>
      <c r="G37" s="127">
        <f t="shared" si="0"/>
        <v>10013.211324376411</v>
      </c>
      <c r="H37" s="128">
        <f t="shared" si="0"/>
        <v>10629.809999999998</v>
      </c>
    </row>
    <row r="39" spans="1:8" x14ac:dyDescent="0.2">
      <c r="A39" s="101" t="s">
        <v>90</v>
      </c>
    </row>
  </sheetData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H38"/>
  <sheetViews>
    <sheetView topLeftCell="A7" zoomScaleNormal="100" workbookViewId="0">
      <selection activeCell="D8" sqref="D8"/>
    </sheetView>
  </sheetViews>
  <sheetFormatPr baseColWidth="10" defaultRowHeight="12.75" x14ac:dyDescent="0.2"/>
  <cols>
    <col min="6" max="6" width="14.28515625" customWidth="1"/>
  </cols>
  <sheetData>
    <row r="2" spans="1:8" ht="15" x14ac:dyDescent="0.25">
      <c r="A2" s="209" t="s">
        <v>54</v>
      </c>
      <c r="B2" s="209"/>
      <c r="C2" s="209"/>
      <c r="D2" s="209"/>
      <c r="E2" s="209"/>
      <c r="F2" s="209"/>
      <c r="G2" s="209"/>
      <c r="H2" s="209"/>
    </row>
    <row r="3" spans="1:8" ht="13.5" thickBot="1" x14ac:dyDescent="0.25"/>
    <row r="4" spans="1:8" x14ac:dyDescent="0.2">
      <c r="A4" s="102" t="s">
        <v>55</v>
      </c>
      <c r="B4" s="103" t="s">
        <v>56</v>
      </c>
      <c r="C4" s="103" t="s">
        <v>57</v>
      </c>
      <c r="D4" s="103" t="s">
        <v>58</v>
      </c>
      <c r="E4" s="103" t="s">
        <v>59</v>
      </c>
      <c r="F4" s="103" t="s">
        <v>60</v>
      </c>
      <c r="G4" s="103" t="s">
        <v>61</v>
      </c>
      <c r="H4" s="104" t="s">
        <v>62</v>
      </c>
    </row>
    <row r="5" spans="1:8" x14ac:dyDescent="0.2">
      <c r="A5" s="105"/>
      <c r="B5" s="106" t="s">
        <v>10</v>
      </c>
      <c r="C5" s="106" t="s">
        <v>42</v>
      </c>
      <c r="D5" s="106" t="s">
        <v>42</v>
      </c>
      <c r="E5" s="107" t="s">
        <v>42</v>
      </c>
      <c r="F5" s="106" t="s">
        <v>93</v>
      </c>
      <c r="G5" s="106" t="s">
        <v>93</v>
      </c>
      <c r="H5" s="108" t="s">
        <v>42</v>
      </c>
    </row>
    <row r="6" spans="1:8" x14ac:dyDescent="0.2">
      <c r="A6" s="109" t="s">
        <v>63</v>
      </c>
      <c r="B6" s="110" t="s">
        <v>64</v>
      </c>
      <c r="C6" s="111">
        <v>2313.54</v>
      </c>
      <c r="D6" s="111">
        <v>12.75</v>
      </c>
      <c r="E6" s="112">
        <v>485.54</v>
      </c>
      <c r="F6" s="111">
        <v>43355.5</v>
      </c>
      <c r="G6" s="111"/>
      <c r="H6" s="129">
        <v>150</v>
      </c>
    </row>
    <row r="7" spans="1:8" x14ac:dyDescent="0.2">
      <c r="A7" s="114"/>
      <c r="B7" s="110" t="s">
        <v>65</v>
      </c>
      <c r="C7" s="111">
        <v>32533.64</v>
      </c>
      <c r="D7" s="111"/>
      <c r="E7" s="111"/>
      <c r="F7" s="111"/>
      <c r="G7" s="111"/>
      <c r="H7" s="113"/>
    </row>
    <row r="8" spans="1:8" x14ac:dyDescent="0.2">
      <c r="A8" s="115" t="s">
        <v>66</v>
      </c>
      <c r="B8" s="116"/>
      <c r="C8" s="117">
        <v>34847.18</v>
      </c>
      <c r="D8" s="117">
        <v>12.75</v>
      </c>
      <c r="E8" s="117">
        <v>485.54</v>
      </c>
      <c r="F8" s="117">
        <v>43355.5</v>
      </c>
      <c r="G8" s="117"/>
      <c r="H8" s="118">
        <v>150</v>
      </c>
    </row>
    <row r="9" spans="1:8" x14ac:dyDescent="0.2">
      <c r="A9" s="109" t="s">
        <v>67</v>
      </c>
      <c r="B9" s="110" t="s">
        <v>64</v>
      </c>
      <c r="C9" s="111"/>
      <c r="D9" s="111"/>
      <c r="E9" s="111"/>
      <c r="F9" s="119">
        <v>1087708.02</v>
      </c>
      <c r="G9" s="119">
        <v>832.44014000000016</v>
      </c>
      <c r="H9" s="120">
        <v>3.4</v>
      </c>
    </row>
    <row r="10" spans="1:8" x14ac:dyDescent="0.2">
      <c r="A10" s="115" t="s">
        <v>68</v>
      </c>
      <c r="B10" s="116"/>
      <c r="C10" s="117"/>
      <c r="D10" s="117"/>
      <c r="E10" s="117"/>
      <c r="F10" s="117">
        <v>1087708.02</v>
      </c>
      <c r="G10" s="117">
        <v>832.44014000000016</v>
      </c>
      <c r="H10" s="118">
        <v>3.4</v>
      </c>
    </row>
    <row r="11" spans="1:8" x14ac:dyDescent="0.2">
      <c r="A11" s="114" t="s">
        <v>69</v>
      </c>
      <c r="B11" s="110" t="s">
        <v>64</v>
      </c>
      <c r="C11" s="111"/>
      <c r="D11" s="111"/>
      <c r="E11" s="111"/>
      <c r="F11" s="111"/>
      <c r="G11" s="112">
        <v>300</v>
      </c>
      <c r="H11" s="120"/>
    </row>
    <row r="12" spans="1:8" x14ac:dyDescent="0.2">
      <c r="A12" s="109"/>
      <c r="B12" s="110" t="s">
        <v>65</v>
      </c>
      <c r="C12" s="112">
        <v>34.42</v>
      </c>
      <c r="D12" s="111"/>
      <c r="E12" s="111"/>
      <c r="F12" s="111"/>
      <c r="G12" s="111"/>
      <c r="H12" s="120"/>
    </row>
    <row r="13" spans="1:8" x14ac:dyDescent="0.2">
      <c r="A13" s="115" t="s">
        <v>70</v>
      </c>
      <c r="B13" s="116"/>
      <c r="C13" s="117">
        <v>34.42</v>
      </c>
      <c r="D13" s="117"/>
      <c r="E13" s="117"/>
      <c r="F13" s="117"/>
      <c r="G13" s="117">
        <v>300</v>
      </c>
      <c r="H13" s="118"/>
    </row>
    <row r="14" spans="1:8" x14ac:dyDescent="0.2">
      <c r="A14" s="109"/>
      <c r="B14" s="110" t="s">
        <v>64</v>
      </c>
      <c r="C14" s="111"/>
      <c r="D14" s="111"/>
      <c r="E14" s="111"/>
      <c r="F14" s="111">
        <v>250</v>
      </c>
      <c r="G14" s="111"/>
      <c r="H14" s="120"/>
    </row>
    <row r="15" spans="1:8" x14ac:dyDescent="0.2">
      <c r="A15" s="114" t="s">
        <v>71</v>
      </c>
      <c r="B15" s="110" t="s">
        <v>65</v>
      </c>
      <c r="C15" s="111"/>
      <c r="D15" s="111">
        <v>400</v>
      </c>
      <c r="E15" s="111"/>
      <c r="F15" s="111">
        <v>200</v>
      </c>
      <c r="G15" s="111"/>
      <c r="H15" s="120"/>
    </row>
    <row r="16" spans="1:8" x14ac:dyDescent="0.2">
      <c r="A16" s="115" t="s">
        <v>72</v>
      </c>
      <c r="B16" s="116"/>
      <c r="C16" s="117"/>
      <c r="D16" s="117">
        <v>400</v>
      </c>
      <c r="E16" s="117"/>
      <c r="F16" s="117">
        <v>450</v>
      </c>
      <c r="G16" s="117"/>
      <c r="H16" s="118"/>
    </row>
    <row r="17" spans="1:8" x14ac:dyDescent="0.2">
      <c r="A17" s="109" t="s">
        <v>73</v>
      </c>
      <c r="B17" s="110" t="s">
        <v>64</v>
      </c>
      <c r="C17" s="111"/>
      <c r="D17" s="111"/>
      <c r="E17" s="111"/>
      <c r="F17" s="111"/>
      <c r="G17" s="111"/>
      <c r="H17" s="120"/>
    </row>
    <row r="18" spans="1:8" x14ac:dyDescent="0.2">
      <c r="A18" s="115" t="s">
        <v>74</v>
      </c>
      <c r="B18" s="116"/>
      <c r="C18" s="117"/>
      <c r="D18" s="117"/>
      <c r="E18" s="117"/>
      <c r="F18" s="117"/>
      <c r="G18" s="117"/>
      <c r="H18" s="118"/>
    </row>
    <row r="19" spans="1:8" x14ac:dyDescent="0.2">
      <c r="A19" s="109"/>
      <c r="B19" s="110" t="s">
        <v>64</v>
      </c>
      <c r="C19" s="111">
        <v>382.84</v>
      </c>
      <c r="D19" s="111">
        <v>7274.45</v>
      </c>
      <c r="E19" s="111">
        <v>164.06</v>
      </c>
      <c r="F19" s="119">
        <v>2031592.145</v>
      </c>
      <c r="G19" s="119">
        <v>57.114400000000003</v>
      </c>
      <c r="H19" s="120">
        <v>8973.5300000000007</v>
      </c>
    </row>
    <row r="20" spans="1:8" x14ac:dyDescent="0.2">
      <c r="A20" s="114" t="s">
        <v>75</v>
      </c>
      <c r="B20" s="110" t="s">
        <v>65</v>
      </c>
      <c r="C20" s="111">
        <v>68.2</v>
      </c>
      <c r="D20" s="111">
        <v>8100</v>
      </c>
      <c r="E20" s="111">
        <v>306.23999999999995</v>
      </c>
      <c r="F20" s="119"/>
      <c r="G20" s="119"/>
      <c r="H20" s="120">
        <v>929.61</v>
      </c>
    </row>
    <row r="21" spans="1:8" x14ac:dyDescent="0.2">
      <c r="A21" s="115" t="s">
        <v>76</v>
      </c>
      <c r="B21" s="116"/>
      <c r="C21" s="117">
        <v>451.03999999999996</v>
      </c>
      <c r="D21" s="117">
        <v>15374.45</v>
      </c>
      <c r="E21" s="117">
        <v>470.29999999999995</v>
      </c>
      <c r="F21" s="117">
        <v>2031592.145</v>
      </c>
      <c r="G21" s="117">
        <v>57.114400000000003</v>
      </c>
      <c r="H21" s="118">
        <v>9903.1400000000012</v>
      </c>
    </row>
    <row r="22" spans="1:8" x14ac:dyDescent="0.2">
      <c r="A22" s="109"/>
      <c r="B22" s="110" t="s">
        <v>64</v>
      </c>
      <c r="C22" s="111">
        <v>77.25</v>
      </c>
      <c r="D22" s="111"/>
      <c r="E22" s="112">
        <v>20.68</v>
      </c>
      <c r="F22" s="111"/>
      <c r="G22" s="130">
        <v>1438.1</v>
      </c>
      <c r="H22" s="120"/>
    </row>
    <row r="23" spans="1:8" x14ac:dyDescent="0.2">
      <c r="A23" s="114" t="s">
        <v>77</v>
      </c>
      <c r="B23" s="110" t="s">
        <v>65</v>
      </c>
      <c r="C23" s="111">
        <v>197.3</v>
      </c>
      <c r="D23" s="111"/>
      <c r="E23" s="111"/>
      <c r="F23" s="111"/>
      <c r="G23" s="130"/>
      <c r="H23" s="120"/>
    </row>
    <row r="24" spans="1:8" x14ac:dyDescent="0.2">
      <c r="A24" s="115" t="s">
        <v>78</v>
      </c>
      <c r="B24" s="116"/>
      <c r="C24" s="117">
        <v>274.55</v>
      </c>
      <c r="D24" s="117"/>
      <c r="E24" s="117">
        <v>20.68</v>
      </c>
      <c r="F24" s="117"/>
      <c r="G24" s="117">
        <v>1438.1</v>
      </c>
      <c r="H24" s="118">
        <v>1374.9</v>
      </c>
    </row>
    <row r="25" spans="1:8" x14ac:dyDescent="0.2">
      <c r="A25" s="109"/>
      <c r="B25" s="110" t="s">
        <v>64</v>
      </c>
      <c r="C25" s="111"/>
      <c r="D25" s="111"/>
      <c r="E25" s="111">
        <v>3.7</v>
      </c>
      <c r="F25" s="111">
        <v>2146167.7999999998</v>
      </c>
      <c r="G25" s="111">
        <v>375</v>
      </c>
      <c r="H25" s="120">
        <v>869.3</v>
      </c>
    </row>
    <row r="26" spans="1:8" x14ac:dyDescent="0.2">
      <c r="A26" s="114" t="s">
        <v>79</v>
      </c>
      <c r="B26" s="110" t="s">
        <v>65</v>
      </c>
      <c r="C26" s="111">
        <v>3924.4</v>
      </c>
      <c r="D26" s="111"/>
      <c r="E26" s="111">
        <v>11.2</v>
      </c>
      <c r="F26" s="111">
        <v>6438503.2999999998</v>
      </c>
      <c r="G26" s="111">
        <v>1125</v>
      </c>
      <c r="H26" s="120">
        <v>505.6</v>
      </c>
    </row>
    <row r="27" spans="1:8" x14ac:dyDescent="0.2">
      <c r="A27" s="115" t="s">
        <v>80</v>
      </c>
      <c r="B27" s="116"/>
      <c r="C27" s="117">
        <v>3924.4</v>
      </c>
      <c r="D27" s="117"/>
      <c r="E27" s="117">
        <v>14.899999999999999</v>
      </c>
      <c r="F27" s="117">
        <v>8584671.0999999996</v>
      </c>
      <c r="G27" s="117">
        <v>1500</v>
      </c>
      <c r="H27" s="118"/>
    </row>
    <row r="28" spans="1:8" x14ac:dyDescent="0.2">
      <c r="A28" s="109"/>
      <c r="B28" s="110" t="s">
        <v>64</v>
      </c>
      <c r="C28" s="111">
        <v>418.04</v>
      </c>
      <c r="D28" s="111"/>
      <c r="E28" s="111">
        <v>18.64</v>
      </c>
      <c r="F28" s="111"/>
      <c r="G28" s="111"/>
      <c r="H28" s="120">
        <v>703.44</v>
      </c>
    </row>
    <row r="29" spans="1:8" x14ac:dyDescent="0.2">
      <c r="A29" s="114" t="s">
        <v>81</v>
      </c>
      <c r="B29" s="110" t="s">
        <v>65</v>
      </c>
      <c r="C29" s="111">
        <v>15083.73</v>
      </c>
      <c r="D29" s="111"/>
      <c r="E29" s="111">
        <v>14.62</v>
      </c>
      <c r="F29" s="111"/>
      <c r="G29" s="111"/>
      <c r="H29" s="120"/>
    </row>
    <row r="30" spans="1:8" x14ac:dyDescent="0.2">
      <c r="A30" s="115" t="s">
        <v>82</v>
      </c>
      <c r="B30" s="116"/>
      <c r="C30" s="117">
        <v>15501.77</v>
      </c>
      <c r="D30" s="117"/>
      <c r="E30" s="117">
        <v>33.26</v>
      </c>
      <c r="F30" s="117"/>
      <c r="G30" s="117"/>
      <c r="H30" s="118">
        <v>703.44</v>
      </c>
    </row>
    <row r="31" spans="1:8" x14ac:dyDescent="0.2">
      <c r="A31" s="109" t="s">
        <v>83</v>
      </c>
      <c r="B31" s="110" t="s">
        <v>65</v>
      </c>
      <c r="C31" s="111"/>
      <c r="D31" s="112">
        <v>15350</v>
      </c>
      <c r="E31" s="111"/>
      <c r="F31" s="111"/>
      <c r="G31" s="111"/>
      <c r="H31" s="120"/>
    </row>
    <row r="32" spans="1:8" x14ac:dyDescent="0.2">
      <c r="A32" s="115" t="s">
        <v>84</v>
      </c>
      <c r="B32" s="116"/>
      <c r="C32" s="117"/>
      <c r="D32" s="117">
        <v>15350</v>
      </c>
      <c r="E32" s="117"/>
      <c r="F32" s="117"/>
      <c r="G32" s="117"/>
      <c r="H32" s="118"/>
    </row>
    <row r="33" spans="1:8" x14ac:dyDescent="0.2">
      <c r="A33" s="109" t="s">
        <v>85</v>
      </c>
      <c r="B33" s="110" t="s">
        <v>64</v>
      </c>
      <c r="C33" s="111"/>
      <c r="D33" s="111"/>
      <c r="E33" s="111"/>
      <c r="F33" s="111">
        <v>19526</v>
      </c>
      <c r="G33" s="111"/>
      <c r="H33" s="120"/>
    </row>
    <row r="34" spans="1:8" x14ac:dyDescent="0.2">
      <c r="A34" s="115" t="s">
        <v>86</v>
      </c>
      <c r="B34" s="116"/>
      <c r="C34" s="117"/>
      <c r="D34" s="117"/>
      <c r="E34" s="117"/>
      <c r="F34" s="117">
        <v>19526</v>
      </c>
      <c r="G34" s="117"/>
      <c r="H34" s="118"/>
    </row>
    <row r="35" spans="1:8" x14ac:dyDescent="0.2">
      <c r="A35" s="109" t="s">
        <v>87</v>
      </c>
      <c r="B35" s="110" t="s">
        <v>64</v>
      </c>
      <c r="C35" s="111"/>
      <c r="D35" s="111"/>
      <c r="E35" s="111">
        <v>55</v>
      </c>
      <c r="F35" s="111"/>
      <c r="G35" s="111"/>
      <c r="H35" s="120">
        <v>48.28</v>
      </c>
    </row>
    <row r="36" spans="1:8" x14ac:dyDescent="0.2">
      <c r="A36" s="121" t="s">
        <v>88</v>
      </c>
      <c r="B36" s="122"/>
      <c r="C36" s="123"/>
      <c r="D36" s="123"/>
      <c r="E36" s="123">
        <v>55</v>
      </c>
      <c r="F36" s="123"/>
      <c r="G36" s="123"/>
      <c r="H36" s="124">
        <v>48.28</v>
      </c>
    </row>
    <row r="37" spans="1:8" ht="13.5" thickBot="1" x14ac:dyDescent="0.25">
      <c r="A37" s="125" t="s">
        <v>89</v>
      </c>
      <c r="B37" s="126"/>
      <c r="C37" s="127">
        <f t="shared" ref="C37:H37" si="0">C8+C10+C13+C16+C18+C21+C24+C27+C30+C32+C34+C36</f>
        <v>55033.36</v>
      </c>
      <c r="D37" s="127">
        <f t="shared" si="0"/>
        <v>31137.200000000001</v>
      </c>
      <c r="E37" s="127">
        <f t="shared" si="0"/>
        <v>1079.6799999999998</v>
      </c>
      <c r="F37" s="127">
        <f t="shared" si="0"/>
        <v>11767302.765000001</v>
      </c>
      <c r="G37" s="127">
        <f t="shared" si="0"/>
        <v>4127.6545399999995</v>
      </c>
      <c r="H37" s="128">
        <f t="shared" si="0"/>
        <v>12183.160000000002</v>
      </c>
    </row>
    <row r="38" spans="1:8" x14ac:dyDescent="0.2">
      <c r="A38" s="101" t="s">
        <v>90</v>
      </c>
    </row>
  </sheetData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2:H38"/>
  <sheetViews>
    <sheetView zoomScaleNormal="100" workbookViewId="0">
      <selection activeCell="I22" sqref="I22"/>
    </sheetView>
  </sheetViews>
  <sheetFormatPr baseColWidth="10" defaultRowHeight="12.75" x14ac:dyDescent="0.2"/>
  <cols>
    <col min="6" max="6" width="14.28515625" customWidth="1"/>
  </cols>
  <sheetData>
    <row r="2" spans="1:8" ht="15" x14ac:dyDescent="0.25">
      <c r="A2" s="209" t="s">
        <v>94</v>
      </c>
      <c r="B2" s="209"/>
      <c r="C2" s="209"/>
      <c r="D2" s="209"/>
      <c r="E2" s="209"/>
      <c r="F2" s="209"/>
      <c r="G2" s="209"/>
      <c r="H2" s="209"/>
    </row>
    <row r="3" spans="1:8" ht="13.5" thickBot="1" x14ac:dyDescent="0.25"/>
    <row r="4" spans="1:8" x14ac:dyDescent="0.2">
      <c r="A4" s="102" t="s">
        <v>55</v>
      </c>
      <c r="B4" s="103" t="s">
        <v>56</v>
      </c>
      <c r="C4" s="103" t="s">
        <v>57</v>
      </c>
      <c r="D4" s="103" t="s">
        <v>58</v>
      </c>
      <c r="E4" s="103" t="s">
        <v>59</v>
      </c>
      <c r="F4" s="103" t="s">
        <v>60</v>
      </c>
      <c r="G4" s="103" t="s">
        <v>61</v>
      </c>
      <c r="H4" s="104" t="s">
        <v>62</v>
      </c>
    </row>
    <row r="5" spans="1:8" x14ac:dyDescent="0.2">
      <c r="A5" s="105"/>
      <c r="B5" s="106" t="s">
        <v>10</v>
      </c>
      <c r="C5" s="106" t="s">
        <v>42</v>
      </c>
      <c r="D5" s="106" t="s">
        <v>42</v>
      </c>
      <c r="E5" s="107" t="s">
        <v>42</v>
      </c>
      <c r="F5" s="106" t="s">
        <v>93</v>
      </c>
      <c r="G5" s="106" t="s">
        <v>93</v>
      </c>
      <c r="H5" s="108" t="s">
        <v>42</v>
      </c>
    </row>
    <row r="6" spans="1:8" x14ac:dyDescent="0.2">
      <c r="A6" s="109" t="s">
        <v>63</v>
      </c>
      <c r="B6" s="110" t="s">
        <v>64</v>
      </c>
      <c r="C6" s="111"/>
      <c r="D6" s="111">
        <v>12.75</v>
      </c>
      <c r="E6" s="112">
        <v>106.23</v>
      </c>
      <c r="F6" s="111"/>
      <c r="G6" s="111"/>
      <c r="H6" s="129">
        <v>35</v>
      </c>
    </row>
    <row r="7" spans="1:8" x14ac:dyDescent="0.2">
      <c r="A7" s="114"/>
      <c r="B7" s="110" t="s">
        <v>65</v>
      </c>
      <c r="C7" s="111">
        <v>36254.200000000004</v>
      </c>
      <c r="D7" s="111"/>
      <c r="E7" s="111"/>
      <c r="F7" s="111"/>
      <c r="G7" s="111"/>
      <c r="H7" s="113"/>
    </row>
    <row r="8" spans="1:8" x14ac:dyDescent="0.2">
      <c r="A8" s="115" t="s">
        <v>66</v>
      </c>
      <c r="B8" s="116"/>
      <c r="C8" s="117">
        <v>36254.200000000004</v>
      </c>
      <c r="D8" s="117">
        <v>12.75</v>
      </c>
      <c r="E8" s="117">
        <v>106.23</v>
      </c>
      <c r="F8" s="117"/>
      <c r="G8" s="117"/>
      <c r="H8" s="118">
        <v>35</v>
      </c>
    </row>
    <row r="9" spans="1:8" x14ac:dyDescent="0.2">
      <c r="A9" s="109" t="s">
        <v>67</v>
      </c>
      <c r="B9" s="110" t="s">
        <v>64</v>
      </c>
      <c r="C9" s="111"/>
      <c r="D9" s="111"/>
      <c r="E9" s="111"/>
      <c r="F9" s="119">
        <v>1115641.2771807313</v>
      </c>
      <c r="G9" s="119">
        <v>3551.7352000000001</v>
      </c>
      <c r="H9" s="120">
        <v>3.4</v>
      </c>
    </row>
    <row r="10" spans="1:8" x14ac:dyDescent="0.2">
      <c r="A10" s="115" t="s">
        <v>68</v>
      </c>
      <c r="B10" s="116"/>
      <c r="C10" s="117"/>
      <c r="D10" s="117"/>
      <c r="E10" s="117"/>
      <c r="F10" s="117">
        <v>1115641.2771807313</v>
      </c>
      <c r="G10" s="117">
        <v>3551.7352000000001</v>
      </c>
      <c r="H10" s="118">
        <v>3.4</v>
      </c>
    </row>
    <row r="11" spans="1:8" x14ac:dyDescent="0.2">
      <c r="A11" s="114" t="s">
        <v>69</v>
      </c>
      <c r="B11" s="110" t="s">
        <v>64</v>
      </c>
      <c r="C11" s="111"/>
      <c r="D11" s="111"/>
      <c r="E11" s="111"/>
      <c r="F11" s="111"/>
      <c r="G11" s="112">
        <v>215</v>
      </c>
      <c r="H11" s="120"/>
    </row>
    <row r="12" spans="1:8" x14ac:dyDescent="0.2">
      <c r="A12" s="109"/>
      <c r="B12" s="110" t="s">
        <v>65</v>
      </c>
      <c r="C12" s="112">
        <v>21.09</v>
      </c>
      <c r="D12" s="111"/>
      <c r="E12" s="111"/>
      <c r="F12" s="111"/>
      <c r="G12" s="111"/>
      <c r="H12" s="120"/>
    </row>
    <row r="13" spans="1:8" x14ac:dyDescent="0.2">
      <c r="A13" s="115" t="s">
        <v>70</v>
      </c>
      <c r="B13" s="116"/>
      <c r="C13" s="117">
        <v>21.09</v>
      </c>
      <c r="D13" s="117"/>
      <c r="E13" s="117"/>
      <c r="F13" s="117"/>
      <c r="G13" s="117">
        <v>215</v>
      </c>
      <c r="H13" s="118"/>
    </row>
    <row r="14" spans="1:8" x14ac:dyDescent="0.2">
      <c r="A14" s="109"/>
      <c r="B14" s="110" t="s">
        <v>64</v>
      </c>
      <c r="C14" s="111"/>
      <c r="D14" s="111"/>
      <c r="E14" s="111"/>
      <c r="F14" s="111">
        <v>250</v>
      </c>
      <c r="G14" s="111"/>
      <c r="H14" s="120"/>
    </row>
    <row r="15" spans="1:8" x14ac:dyDescent="0.2">
      <c r="A15" s="114" t="s">
        <v>71</v>
      </c>
      <c r="B15" s="110" t="s">
        <v>65</v>
      </c>
      <c r="C15" s="111"/>
      <c r="D15" s="111">
        <v>500</v>
      </c>
      <c r="E15" s="111"/>
      <c r="F15" s="111">
        <v>200</v>
      </c>
      <c r="G15" s="111"/>
      <c r="H15" s="120"/>
    </row>
    <row r="16" spans="1:8" x14ac:dyDescent="0.2">
      <c r="A16" s="115" t="s">
        <v>72</v>
      </c>
      <c r="B16" s="116"/>
      <c r="C16" s="117"/>
      <c r="D16" s="117">
        <v>500</v>
      </c>
      <c r="E16" s="117"/>
      <c r="F16" s="117">
        <v>450</v>
      </c>
      <c r="G16" s="117"/>
      <c r="H16" s="118"/>
    </row>
    <row r="17" spans="1:8" x14ac:dyDescent="0.2">
      <c r="A17" s="109" t="s">
        <v>73</v>
      </c>
      <c r="B17" s="110" t="s">
        <v>64</v>
      </c>
      <c r="C17" s="111"/>
      <c r="D17" s="111"/>
      <c r="E17" s="111"/>
      <c r="F17" s="111"/>
      <c r="G17" s="111"/>
      <c r="H17" s="120"/>
    </row>
    <row r="18" spans="1:8" x14ac:dyDescent="0.2">
      <c r="A18" s="115" t="s">
        <v>74</v>
      </c>
      <c r="B18" s="116"/>
      <c r="C18" s="117"/>
      <c r="D18" s="117"/>
      <c r="E18" s="117"/>
      <c r="F18" s="117"/>
      <c r="G18" s="117"/>
      <c r="H18" s="118"/>
    </row>
    <row r="19" spans="1:8" x14ac:dyDescent="0.2">
      <c r="A19" s="109"/>
      <c r="B19" s="110" t="s">
        <v>64</v>
      </c>
      <c r="C19" s="111">
        <v>5.88</v>
      </c>
      <c r="D19" s="111"/>
      <c r="E19" s="111">
        <v>972.04000000000008</v>
      </c>
      <c r="F19" s="119">
        <v>4750523.8509414652</v>
      </c>
      <c r="G19" s="119">
        <v>112.01493333333332</v>
      </c>
      <c r="H19" s="120">
        <v>9969.3799999999992</v>
      </c>
    </row>
    <row r="20" spans="1:8" x14ac:dyDescent="0.2">
      <c r="A20" s="114" t="s">
        <v>75</v>
      </c>
      <c r="B20" s="110" t="s">
        <v>65</v>
      </c>
      <c r="C20" s="111">
        <v>721.53000000000009</v>
      </c>
      <c r="D20" s="111"/>
      <c r="E20" s="111">
        <v>737.7399999999999</v>
      </c>
      <c r="F20" s="131"/>
      <c r="G20" s="131"/>
      <c r="H20" s="120">
        <v>431.99</v>
      </c>
    </row>
    <row r="21" spans="1:8" x14ac:dyDescent="0.2">
      <c r="A21" s="115" t="s">
        <v>76</v>
      </c>
      <c r="B21" s="116"/>
      <c r="C21" s="117">
        <v>727.41000000000008</v>
      </c>
      <c r="D21" s="117"/>
      <c r="E21" s="117">
        <v>1709.78</v>
      </c>
      <c r="F21" s="117">
        <v>4750523.8509414652</v>
      </c>
      <c r="G21" s="117">
        <v>112.01493333333332</v>
      </c>
      <c r="H21" s="118">
        <v>10401.369999999999</v>
      </c>
    </row>
    <row r="22" spans="1:8" x14ac:dyDescent="0.2">
      <c r="A22" s="109"/>
      <c r="B22" s="110" t="s">
        <v>64</v>
      </c>
      <c r="C22" s="111">
        <v>66</v>
      </c>
      <c r="D22" s="111"/>
      <c r="E22" s="112"/>
      <c r="F22" s="132">
        <v>330384.68026508985</v>
      </c>
      <c r="G22" s="133">
        <v>1788.0921263910968</v>
      </c>
      <c r="H22" s="120">
        <v>881.67</v>
      </c>
    </row>
    <row r="23" spans="1:8" x14ac:dyDescent="0.2">
      <c r="A23" s="114" t="s">
        <v>77</v>
      </c>
      <c r="B23" s="110" t="s">
        <v>65</v>
      </c>
      <c r="C23" s="111">
        <v>312.5</v>
      </c>
      <c r="D23" s="111"/>
      <c r="E23" s="111"/>
      <c r="F23" s="111"/>
      <c r="G23" s="130"/>
      <c r="H23" s="120">
        <v>486.8</v>
      </c>
    </row>
    <row r="24" spans="1:8" x14ac:dyDescent="0.2">
      <c r="A24" s="115" t="s">
        <v>78</v>
      </c>
      <c r="B24" s="116"/>
      <c r="C24" s="117">
        <v>378.5</v>
      </c>
      <c r="D24" s="117"/>
      <c r="E24" s="117"/>
      <c r="F24" s="117">
        <v>330384.68026508985</v>
      </c>
      <c r="G24" s="117">
        <v>1788.0921263910968</v>
      </c>
      <c r="H24" s="118">
        <v>1368.47</v>
      </c>
    </row>
    <row r="25" spans="1:8" x14ac:dyDescent="0.2">
      <c r="A25" s="109"/>
      <c r="B25" s="110" t="s">
        <v>64</v>
      </c>
      <c r="C25" s="111"/>
      <c r="D25" s="111"/>
      <c r="E25" s="111">
        <v>4.4000000000000004</v>
      </c>
      <c r="F25" s="111">
        <v>2058817.5</v>
      </c>
      <c r="G25" s="111">
        <v>437.5</v>
      </c>
      <c r="H25" s="120">
        <v>869.3</v>
      </c>
    </row>
    <row r="26" spans="1:8" x14ac:dyDescent="0.2">
      <c r="A26" s="114" t="s">
        <v>79</v>
      </c>
      <c r="B26" s="110" t="s">
        <v>65</v>
      </c>
      <c r="C26" s="111">
        <v>6200.0999999999995</v>
      </c>
      <c r="D26" s="111"/>
      <c r="E26" s="111">
        <v>13.5</v>
      </c>
      <c r="F26" s="111">
        <v>6176451</v>
      </c>
      <c r="G26" s="111">
        <v>1312.6</v>
      </c>
      <c r="H26" s="120">
        <v>505.6</v>
      </c>
    </row>
    <row r="27" spans="1:8" x14ac:dyDescent="0.2">
      <c r="A27" s="115" t="s">
        <v>80</v>
      </c>
      <c r="B27" s="116"/>
      <c r="C27" s="117">
        <v>6200.0999999999995</v>
      </c>
      <c r="D27" s="117"/>
      <c r="E27" s="117">
        <v>17.899999999999999</v>
      </c>
      <c r="F27" s="117">
        <v>8235268.5</v>
      </c>
      <c r="G27" s="117">
        <v>1750.1</v>
      </c>
      <c r="H27" s="118"/>
    </row>
    <row r="28" spans="1:8" x14ac:dyDescent="0.2">
      <c r="A28" s="109"/>
      <c r="B28" s="110" t="s">
        <v>64</v>
      </c>
      <c r="C28" s="111">
        <v>725.28</v>
      </c>
      <c r="D28" s="111"/>
      <c r="E28" s="111">
        <v>50.089999999999996</v>
      </c>
      <c r="F28" s="111"/>
      <c r="G28" s="111"/>
      <c r="H28" s="120">
        <v>375.15</v>
      </c>
    </row>
    <row r="29" spans="1:8" x14ac:dyDescent="0.2">
      <c r="A29" s="114" t="s">
        <v>81</v>
      </c>
      <c r="B29" s="110" t="s">
        <v>65</v>
      </c>
      <c r="C29" s="111">
        <v>16124.929999999998</v>
      </c>
      <c r="D29" s="111"/>
      <c r="E29" s="111">
        <v>2.44</v>
      </c>
      <c r="F29" s="111"/>
      <c r="G29" s="111"/>
      <c r="H29" s="120"/>
    </row>
    <row r="30" spans="1:8" x14ac:dyDescent="0.2">
      <c r="A30" s="115" t="s">
        <v>82</v>
      </c>
      <c r="B30" s="116"/>
      <c r="C30" s="117">
        <v>16850.21</v>
      </c>
      <c r="D30" s="117"/>
      <c r="E30" s="117">
        <v>52.529999999999994</v>
      </c>
      <c r="F30" s="117"/>
      <c r="G30" s="117"/>
      <c r="H30" s="118">
        <v>375.15</v>
      </c>
    </row>
    <row r="31" spans="1:8" x14ac:dyDescent="0.2">
      <c r="A31" s="109" t="s">
        <v>83</v>
      </c>
      <c r="B31" s="110" t="s">
        <v>65</v>
      </c>
      <c r="C31" s="111"/>
      <c r="D31" s="112">
        <v>18750</v>
      </c>
      <c r="E31" s="111"/>
      <c r="F31" s="111"/>
      <c r="G31" s="111"/>
      <c r="H31" s="120"/>
    </row>
    <row r="32" spans="1:8" x14ac:dyDescent="0.2">
      <c r="A32" s="115" t="s">
        <v>84</v>
      </c>
      <c r="B32" s="116"/>
      <c r="C32" s="117"/>
      <c r="D32" s="117">
        <v>18750</v>
      </c>
      <c r="E32" s="117"/>
      <c r="F32" s="117"/>
      <c r="G32" s="117"/>
      <c r="H32" s="118"/>
    </row>
    <row r="33" spans="1:8" x14ac:dyDescent="0.2">
      <c r="A33" s="109" t="s">
        <v>85</v>
      </c>
      <c r="B33" s="110" t="s">
        <v>64</v>
      </c>
      <c r="C33" s="111"/>
      <c r="D33" s="111"/>
      <c r="E33" s="111"/>
      <c r="F33" s="111">
        <v>25492.53</v>
      </c>
      <c r="G33" s="111"/>
      <c r="H33" s="120"/>
    </row>
    <row r="34" spans="1:8" x14ac:dyDescent="0.2">
      <c r="A34" s="115" t="s">
        <v>86</v>
      </c>
      <c r="B34" s="116"/>
      <c r="C34" s="117"/>
      <c r="D34" s="117"/>
      <c r="E34" s="117"/>
      <c r="F34" s="117">
        <v>25492.53</v>
      </c>
      <c r="G34" s="117"/>
      <c r="H34" s="118"/>
    </row>
    <row r="35" spans="1:8" x14ac:dyDescent="0.2">
      <c r="A35" s="109" t="s">
        <v>87</v>
      </c>
      <c r="B35" s="110" t="s">
        <v>64</v>
      </c>
      <c r="C35" s="111"/>
      <c r="D35" s="111"/>
      <c r="E35" s="111">
        <v>34.97</v>
      </c>
      <c r="F35" s="111"/>
      <c r="G35" s="111"/>
      <c r="H35" s="120">
        <v>48.28</v>
      </c>
    </row>
    <row r="36" spans="1:8" x14ac:dyDescent="0.2">
      <c r="A36" s="121" t="s">
        <v>88</v>
      </c>
      <c r="B36" s="122"/>
      <c r="C36" s="123"/>
      <c r="D36" s="123"/>
      <c r="E36" s="123">
        <v>34.97</v>
      </c>
      <c r="F36" s="123"/>
      <c r="G36" s="123"/>
      <c r="H36" s="124">
        <v>48.28</v>
      </c>
    </row>
    <row r="37" spans="1:8" ht="13.5" thickBot="1" x14ac:dyDescent="0.25">
      <c r="A37" s="125" t="s">
        <v>89</v>
      </c>
      <c r="B37" s="126"/>
      <c r="C37" s="127">
        <v>60431.51</v>
      </c>
      <c r="D37" s="127">
        <v>19262.75</v>
      </c>
      <c r="E37" s="127">
        <v>1921.41</v>
      </c>
      <c r="F37" s="127">
        <v>14457760.838387286</v>
      </c>
      <c r="G37" s="127">
        <v>7416.9422597244302</v>
      </c>
      <c r="H37" s="128">
        <v>12231.669999999998</v>
      </c>
    </row>
    <row r="38" spans="1:8" x14ac:dyDescent="0.2">
      <c r="A38" s="101" t="s">
        <v>90</v>
      </c>
    </row>
  </sheetData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2:H39"/>
  <sheetViews>
    <sheetView topLeftCell="A22" zoomScaleNormal="100" workbookViewId="0">
      <selection activeCell="B39" sqref="B39"/>
    </sheetView>
  </sheetViews>
  <sheetFormatPr baseColWidth="10" defaultRowHeight="12.75" x14ac:dyDescent="0.2"/>
  <cols>
    <col min="6" max="6" width="14.28515625" customWidth="1"/>
  </cols>
  <sheetData>
    <row r="2" spans="1:8" ht="15" x14ac:dyDescent="0.25">
      <c r="A2" s="209" t="s">
        <v>95</v>
      </c>
      <c r="B2" s="209"/>
      <c r="C2" s="209"/>
      <c r="D2" s="209"/>
      <c r="E2" s="209"/>
      <c r="F2" s="209"/>
      <c r="G2" s="209"/>
      <c r="H2" s="209"/>
    </row>
    <row r="3" spans="1:8" ht="13.5" thickBot="1" x14ac:dyDescent="0.25"/>
    <row r="4" spans="1:8" x14ac:dyDescent="0.2">
      <c r="A4" s="102" t="s">
        <v>55</v>
      </c>
      <c r="B4" s="103" t="s">
        <v>56</v>
      </c>
      <c r="C4" s="103" t="s">
        <v>57</v>
      </c>
      <c r="D4" s="103" t="s">
        <v>58</v>
      </c>
      <c r="E4" s="103" t="s">
        <v>59</v>
      </c>
      <c r="F4" s="103" t="s">
        <v>60</v>
      </c>
      <c r="G4" s="103" t="s">
        <v>61</v>
      </c>
      <c r="H4" s="104" t="s">
        <v>62</v>
      </c>
    </row>
    <row r="5" spans="1:8" x14ac:dyDescent="0.2">
      <c r="A5" s="105"/>
      <c r="B5" s="106" t="s">
        <v>10</v>
      </c>
      <c r="C5" s="106" t="s">
        <v>42</v>
      </c>
      <c r="D5" s="106" t="s">
        <v>42</v>
      </c>
      <c r="E5" s="107" t="s">
        <v>42</v>
      </c>
      <c r="F5" s="106" t="s">
        <v>93</v>
      </c>
      <c r="G5" s="106" t="s">
        <v>93</v>
      </c>
      <c r="H5" s="108" t="s">
        <v>42</v>
      </c>
    </row>
    <row r="6" spans="1:8" x14ac:dyDescent="0.2">
      <c r="A6" s="140" t="s">
        <v>96</v>
      </c>
      <c r="B6" s="134" t="s">
        <v>64</v>
      </c>
      <c r="C6" s="135"/>
      <c r="D6" s="135">
        <v>12.75</v>
      </c>
      <c r="E6" s="136"/>
      <c r="F6" s="135"/>
      <c r="G6" s="135"/>
      <c r="H6" s="139"/>
    </row>
    <row r="7" spans="1:8" x14ac:dyDescent="0.2">
      <c r="A7" s="137"/>
      <c r="B7" s="134" t="s">
        <v>65</v>
      </c>
      <c r="C7" s="135">
        <v>29003.360000000004</v>
      </c>
      <c r="D7" s="135"/>
      <c r="E7" s="135">
        <v>106.23</v>
      </c>
      <c r="F7" s="135"/>
      <c r="G7" s="135"/>
      <c r="H7" s="138">
        <v>35</v>
      </c>
    </row>
    <row r="8" spans="1:8" x14ac:dyDescent="0.2">
      <c r="A8" s="141" t="s">
        <v>66</v>
      </c>
      <c r="B8" s="142"/>
      <c r="C8" s="143">
        <v>29003.360000000004</v>
      </c>
      <c r="D8" s="143">
        <v>12.75</v>
      </c>
      <c r="E8" s="143">
        <v>106.23</v>
      </c>
      <c r="F8" s="143"/>
      <c r="G8" s="143"/>
      <c r="H8" s="144">
        <v>35</v>
      </c>
    </row>
    <row r="9" spans="1:8" x14ac:dyDescent="0.2">
      <c r="A9" s="114" t="s">
        <v>67</v>
      </c>
      <c r="B9" s="110" t="s">
        <v>64</v>
      </c>
      <c r="C9" s="111"/>
      <c r="D9" s="111"/>
      <c r="E9" s="111"/>
      <c r="F9" s="119">
        <v>2482924.0813772115</v>
      </c>
      <c r="G9" s="119">
        <v>3761.7749866666668</v>
      </c>
      <c r="H9" s="120">
        <v>7.65</v>
      </c>
    </row>
    <row r="10" spans="1:8" x14ac:dyDescent="0.2">
      <c r="A10" s="151" t="s">
        <v>68</v>
      </c>
      <c r="B10" s="152"/>
      <c r="C10" s="153"/>
      <c r="D10" s="153"/>
      <c r="E10" s="153"/>
      <c r="F10" s="153">
        <v>2482924.0813772115</v>
      </c>
      <c r="G10" s="153">
        <v>3761.7749866666668</v>
      </c>
      <c r="H10" s="154">
        <v>7.65</v>
      </c>
    </row>
    <row r="11" spans="1:8" x14ac:dyDescent="0.2">
      <c r="A11" s="114" t="s">
        <v>71</v>
      </c>
      <c r="B11" s="110" t="s">
        <v>64</v>
      </c>
      <c r="C11" s="111"/>
      <c r="D11" s="111"/>
      <c r="E11" s="111"/>
      <c r="F11" s="111">
        <v>250</v>
      </c>
      <c r="G11" s="111"/>
      <c r="H11" s="120"/>
    </row>
    <row r="12" spans="1:8" x14ac:dyDescent="0.2">
      <c r="A12" s="114"/>
      <c r="B12" s="110" t="s">
        <v>65</v>
      </c>
      <c r="C12" s="111"/>
      <c r="D12" s="111">
        <v>500</v>
      </c>
      <c r="E12" s="111"/>
      <c r="F12" s="111">
        <v>200</v>
      </c>
      <c r="G12" s="111"/>
      <c r="H12" s="120"/>
    </row>
    <row r="13" spans="1:8" x14ac:dyDescent="0.2">
      <c r="A13" s="151" t="s">
        <v>72</v>
      </c>
      <c r="B13" s="152"/>
      <c r="C13" s="153"/>
      <c r="D13" s="153">
        <v>500</v>
      </c>
      <c r="E13" s="153"/>
      <c r="F13" s="153">
        <v>450</v>
      </c>
      <c r="G13" s="153"/>
      <c r="H13" s="154"/>
    </row>
    <row r="14" spans="1:8" x14ac:dyDescent="0.2">
      <c r="A14" s="114" t="s">
        <v>73</v>
      </c>
      <c r="B14" s="110" t="s">
        <v>64</v>
      </c>
      <c r="C14" s="111">
        <v>765</v>
      </c>
      <c r="D14" s="111"/>
      <c r="E14" s="111"/>
      <c r="F14" s="111"/>
      <c r="G14" s="111"/>
      <c r="H14" s="120"/>
    </row>
    <row r="15" spans="1:8" x14ac:dyDescent="0.2">
      <c r="A15" s="151" t="s">
        <v>74</v>
      </c>
      <c r="B15" s="152"/>
      <c r="C15" s="153">
        <f>C14</f>
        <v>765</v>
      </c>
      <c r="D15" s="153"/>
      <c r="E15" s="153"/>
      <c r="F15" s="153"/>
      <c r="G15" s="153"/>
      <c r="H15" s="154"/>
    </row>
    <row r="16" spans="1:8" x14ac:dyDescent="0.2">
      <c r="A16" s="114"/>
      <c r="B16" s="110" t="s">
        <v>64</v>
      </c>
      <c r="C16" s="111">
        <v>252</v>
      </c>
      <c r="D16" s="111">
        <v>4.7</v>
      </c>
      <c r="E16" s="111">
        <v>1271.3900000000001</v>
      </c>
      <c r="F16" s="119">
        <v>5368872.3340052869</v>
      </c>
      <c r="G16" s="119">
        <v>252.09599999999998</v>
      </c>
      <c r="H16" s="120">
        <v>10122.780000000001</v>
      </c>
    </row>
    <row r="17" spans="1:8" x14ac:dyDescent="0.2">
      <c r="A17" s="114" t="s">
        <v>75</v>
      </c>
      <c r="B17" s="110" t="s">
        <v>65</v>
      </c>
      <c r="C17" s="111">
        <v>705.61</v>
      </c>
      <c r="D17" s="111"/>
      <c r="E17" s="111">
        <v>281.43</v>
      </c>
      <c r="F17" s="131"/>
      <c r="G17" s="131"/>
      <c r="H17" s="120">
        <v>1341.97</v>
      </c>
    </row>
    <row r="18" spans="1:8" x14ac:dyDescent="0.2">
      <c r="A18" s="151" t="s">
        <v>76</v>
      </c>
      <c r="B18" s="152"/>
      <c r="C18" s="153">
        <v>957.61</v>
      </c>
      <c r="D18" s="153">
        <v>4.7</v>
      </c>
      <c r="E18" s="153">
        <v>1552.8200000000002</v>
      </c>
      <c r="F18" s="153">
        <v>5368872.3340052869</v>
      </c>
      <c r="G18" s="153">
        <v>252.09599999999998</v>
      </c>
      <c r="H18" s="154">
        <v>11464.75</v>
      </c>
    </row>
    <row r="19" spans="1:8" ht="14.25" x14ac:dyDescent="0.2">
      <c r="A19" s="114"/>
      <c r="B19" s="110" t="s">
        <v>64</v>
      </c>
      <c r="C19" s="111">
        <v>184</v>
      </c>
      <c r="D19" s="111"/>
      <c r="E19" s="145"/>
      <c r="F19" s="119">
        <v>475746.89781340526</v>
      </c>
      <c r="G19" s="119">
        <v>1798.508</v>
      </c>
      <c r="H19" s="120">
        <v>896.63</v>
      </c>
    </row>
    <row r="20" spans="1:8" x14ac:dyDescent="0.2">
      <c r="A20" s="114" t="s">
        <v>77</v>
      </c>
      <c r="B20" s="110" t="s">
        <v>65</v>
      </c>
      <c r="C20" s="111">
        <v>405</v>
      </c>
      <c r="D20" s="111"/>
      <c r="E20" s="111"/>
      <c r="F20" s="111"/>
      <c r="G20" s="130"/>
      <c r="H20" s="120">
        <v>327.10000000000002</v>
      </c>
    </row>
    <row r="21" spans="1:8" x14ac:dyDescent="0.2">
      <c r="A21" s="151" t="s">
        <v>78</v>
      </c>
      <c r="B21" s="152"/>
      <c r="C21" s="153">
        <f>C19+C20</f>
        <v>589</v>
      </c>
      <c r="D21" s="153"/>
      <c r="E21" s="153"/>
      <c r="F21" s="153">
        <f>F19</f>
        <v>475746.89781340526</v>
      </c>
      <c r="G21" s="153">
        <f>G19</f>
        <v>1798.508</v>
      </c>
      <c r="H21" s="154">
        <f>H19+H20</f>
        <v>1223.73</v>
      </c>
    </row>
    <row r="22" spans="1:8" x14ac:dyDescent="0.2">
      <c r="A22" s="109"/>
      <c r="B22" s="110" t="s">
        <v>64</v>
      </c>
      <c r="C22" s="111">
        <v>2130.6999999999998</v>
      </c>
      <c r="D22" s="111"/>
      <c r="E22" s="111">
        <v>7.5</v>
      </c>
      <c r="F22" s="111">
        <v>517064.60000000003</v>
      </c>
      <c r="G22" s="111">
        <v>212.6</v>
      </c>
      <c r="H22" s="120"/>
    </row>
    <row r="23" spans="1:8" x14ac:dyDescent="0.2">
      <c r="A23" s="114" t="s">
        <v>79</v>
      </c>
      <c r="B23" s="110" t="s">
        <v>65</v>
      </c>
      <c r="C23" s="111">
        <v>6392.5</v>
      </c>
      <c r="D23" s="111"/>
      <c r="E23" s="111">
        <v>22.5</v>
      </c>
      <c r="F23" s="111">
        <v>1551193.9</v>
      </c>
      <c r="G23" s="111">
        <v>637.5</v>
      </c>
      <c r="H23" s="120"/>
    </row>
    <row r="24" spans="1:8" x14ac:dyDescent="0.2">
      <c r="A24" s="151" t="s">
        <v>80</v>
      </c>
      <c r="B24" s="152"/>
      <c r="C24" s="153">
        <f>C22+C23</f>
        <v>8523.2000000000007</v>
      </c>
      <c r="D24" s="153"/>
      <c r="E24" s="153">
        <f t="shared" ref="E24:G24" si="0">E22+E23</f>
        <v>30</v>
      </c>
      <c r="F24" s="153">
        <f t="shared" si="0"/>
        <v>2068258.5</v>
      </c>
      <c r="G24" s="153">
        <f t="shared" si="0"/>
        <v>850.1</v>
      </c>
      <c r="H24" s="154"/>
    </row>
    <row r="25" spans="1:8" x14ac:dyDescent="0.2">
      <c r="A25" s="114" t="s">
        <v>69</v>
      </c>
      <c r="B25" s="110" t="s">
        <v>64</v>
      </c>
      <c r="C25" s="111">
        <v>434.6</v>
      </c>
      <c r="D25" s="111"/>
      <c r="E25" s="111"/>
      <c r="F25" s="111"/>
      <c r="G25" s="146">
        <v>170</v>
      </c>
      <c r="H25" s="120"/>
    </row>
    <row r="26" spans="1:8" x14ac:dyDescent="0.2">
      <c r="A26" s="151" t="s">
        <v>70</v>
      </c>
      <c r="B26" s="152"/>
      <c r="C26" s="153">
        <f>C25</f>
        <v>434.6</v>
      </c>
      <c r="D26" s="153"/>
      <c r="E26" s="153"/>
      <c r="F26" s="153"/>
      <c r="G26" s="153">
        <f>G25</f>
        <v>170</v>
      </c>
      <c r="H26" s="154"/>
    </row>
    <row r="27" spans="1:8" x14ac:dyDescent="0.2">
      <c r="A27" s="114"/>
      <c r="B27" s="110" t="s">
        <v>64</v>
      </c>
      <c r="C27" s="111">
        <v>434.92</v>
      </c>
      <c r="D27" s="111"/>
      <c r="E27" s="111">
        <v>335.19</v>
      </c>
      <c r="F27" s="111"/>
      <c r="G27" s="111"/>
      <c r="H27" s="120">
        <v>230.49</v>
      </c>
    </row>
    <row r="28" spans="1:8" x14ac:dyDescent="0.2">
      <c r="A28" s="114" t="s">
        <v>81</v>
      </c>
      <c r="B28" s="110" t="s">
        <v>65</v>
      </c>
      <c r="C28" s="111">
        <v>8480.25</v>
      </c>
      <c r="D28" s="111"/>
      <c r="E28" s="111">
        <v>50.28</v>
      </c>
      <c r="F28" s="111"/>
      <c r="G28" s="111"/>
      <c r="H28" s="120"/>
    </row>
    <row r="29" spans="1:8" x14ac:dyDescent="0.2">
      <c r="A29" s="151" t="s">
        <v>82</v>
      </c>
      <c r="B29" s="152"/>
      <c r="C29" s="153">
        <f>C27+C28</f>
        <v>8915.17</v>
      </c>
      <c r="D29" s="153"/>
      <c r="E29" s="153">
        <f>E27+E28</f>
        <v>385.47</v>
      </c>
      <c r="F29" s="153"/>
      <c r="G29" s="153"/>
      <c r="H29" s="154">
        <f>H27</f>
        <v>230.49</v>
      </c>
    </row>
    <row r="30" spans="1:8" x14ac:dyDescent="0.2">
      <c r="A30" s="114" t="s">
        <v>83</v>
      </c>
      <c r="B30" s="110" t="s">
        <v>65</v>
      </c>
      <c r="C30" s="111"/>
      <c r="D30" s="146">
        <v>10000</v>
      </c>
      <c r="E30" s="111"/>
      <c r="F30" s="111"/>
      <c r="G30" s="111"/>
      <c r="H30" s="120"/>
    </row>
    <row r="31" spans="1:8" x14ac:dyDescent="0.2">
      <c r="A31" s="151" t="s">
        <v>84</v>
      </c>
      <c r="B31" s="152"/>
      <c r="C31" s="153"/>
      <c r="D31" s="153">
        <f>D30</f>
        <v>10000</v>
      </c>
      <c r="E31" s="153"/>
      <c r="F31" s="153"/>
      <c r="G31" s="153"/>
      <c r="H31" s="154"/>
    </row>
    <row r="32" spans="1:8" x14ac:dyDescent="0.2">
      <c r="A32" s="114" t="s">
        <v>85</v>
      </c>
      <c r="B32" s="110" t="s">
        <v>64</v>
      </c>
      <c r="C32" s="111"/>
      <c r="D32" s="111"/>
      <c r="E32" s="111"/>
      <c r="F32" s="111">
        <v>20128</v>
      </c>
      <c r="G32" s="111"/>
      <c r="H32" s="120"/>
    </row>
    <row r="33" spans="1:8" x14ac:dyDescent="0.2">
      <c r="A33" s="151" t="s">
        <v>86</v>
      </c>
      <c r="B33" s="152"/>
      <c r="C33" s="153"/>
      <c r="D33" s="153"/>
      <c r="E33" s="153"/>
      <c r="F33" s="153">
        <f>F32</f>
        <v>20128</v>
      </c>
      <c r="G33" s="153"/>
      <c r="H33" s="154"/>
    </row>
    <row r="34" spans="1:8" x14ac:dyDescent="0.2">
      <c r="A34" s="114" t="s">
        <v>87</v>
      </c>
      <c r="B34" s="110" t="s">
        <v>64</v>
      </c>
      <c r="C34" s="111"/>
      <c r="D34" s="111"/>
      <c r="E34" s="111">
        <v>0.2</v>
      </c>
      <c r="F34" s="111"/>
      <c r="G34" s="111"/>
      <c r="H34" s="120">
        <v>39.03</v>
      </c>
    </row>
    <row r="35" spans="1:8" x14ac:dyDescent="0.2">
      <c r="A35" s="151" t="s">
        <v>88</v>
      </c>
      <c r="B35" s="152"/>
      <c r="C35" s="153"/>
      <c r="D35" s="153"/>
      <c r="E35" s="153">
        <v>0.2</v>
      </c>
      <c r="F35" s="153"/>
      <c r="G35" s="153"/>
      <c r="H35" s="154">
        <v>39.03</v>
      </c>
    </row>
    <row r="36" spans="1:8" ht="13.5" thickBot="1" x14ac:dyDescent="0.25">
      <c r="A36" s="147" t="s">
        <v>98</v>
      </c>
      <c r="B36" s="148"/>
      <c r="C36" s="149">
        <f>C35+C33+C31+C29+C26+C24+C21+C18+C15+C13+C10+C8</f>
        <v>49187.94</v>
      </c>
      <c r="D36" s="149">
        <f t="shared" ref="D36:H36" si="1">D35+D33+D31+D29+D26+D24+D21+D18+D15+D13+D10+D8</f>
        <v>10517.45</v>
      </c>
      <c r="E36" s="149">
        <f t="shared" si="1"/>
        <v>2074.7200000000003</v>
      </c>
      <c r="F36" s="149">
        <f t="shared" si="1"/>
        <v>10416379.813195905</v>
      </c>
      <c r="G36" s="149">
        <f t="shared" si="1"/>
        <v>6832.478986666667</v>
      </c>
      <c r="H36" s="150">
        <f t="shared" si="1"/>
        <v>13000.65</v>
      </c>
    </row>
    <row r="37" spans="1:8" x14ac:dyDescent="0.2">
      <c r="A37" s="101" t="s">
        <v>90</v>
      </c>
    </row>
    <row r="39" spans="1:8" x14ac:dyDescent="0.2">
      <c r="A39" s="101" t="s">
        <v>97</v>
      </c>
    </row>
  </sheetData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A9F76-35A1-4800-9515-582B2D8C2EB8}">
  <sheetPr>
    <pageSetUpPr fitToPage="1"/>
  </sheetPr>
  <dimension ref="A2:H37"/>
  <sheetViews>
    <sheetView topLeftCell="A17" zoomScaleNormal="100" workbookViewId="0">
      <selection activeCell="G46" sqref="G46"/>
    </sheetView>
  </sheetViews>
  <sheetFormatPr baseColWidth="10" defaultRowHeight="12.75" x14ac:dyDescent="0.2"/>
  <cols>
    <col min="5" max="5" width="17" customWidth="1"/>
    <col min="6" max="6" width="14.28515625" customWidth="1"/>
    <col min="7" max="7" width="13" customWidth="1"/>
  </cols>
  <sheetData>
    <row r="2" spans="1:8" ht="15" x14ac:dyDescent="0.25">
      <c r="A2" s="209" t="s">
        <v>99</v>
      </c>
      <c r="B2" s="209"/>
      <c r="C2" s="209"/>
      <c r="D2" s="209"/>
      <c r="E2" s="209"/>
      <c r="F2" s="209"/>
      <c r="G2" s="209"/>
      <c r="H2" s="209"/>
    </row>
    <row r="3" spans="1:8" ht="13.5" thickBot="1" x14ac:dyDescent="0.25"/>
    <row r="4" spans="1:8" x14ac:dyDescent="0.2">
      <c r="A4" s="158" t="s">
        <v>55</v>
      </c>
      <c r="B4" s="159" t="s">
        <v>56</v>
      </c>
      <c r="C4" s="159" t="s">
        <v>57</v>
      </c>
      <c r="D4" s="159" t="s">
        <v>91</v>
      </c>
      <c r="E4" s="159" t="s">
        <v>104</v>
      </c>
      <c r="F4" s="159" t="s">
        <v>62</v>
      </c>
      <c r="G4" s="159" t="s">
        <v>103</v>
      </c>
      <c r="H4" s="160" t="s">
        <v>61</v>
      </c>
    </row>
    <row r="5" spans="1:8" x14ac:dyDescent="0.2">
      <c r="A5" s="161"/>
      <c r="B5" s="162" t="s">
        <v>10</v>
      </c>
      <c r="C5" s="162" t="s">
        <v>42</v>
      </c>
      <c r="D5" s="162" t="s">
        <v>42</v>
      </c>
      <c r="E5" s="162" t="s">
        <v>42</v>
      </c>
      <c r="F5" s="162" t="s">
        <v>42</v>
      </c>
      <c r="G5" s="162" t="s">
        <v>93</v>
      </c>
      <c r="H5" s="163" t="s">
        <v>93</v>
      </c>
    </row>
    <row r="6" spans="1:8" x14ac:dyDescent="0.2">
      <c r="A6" s="164" t="s">
        <v>63</v>
      </c>
      <c r="B6" s="165" t="s">
        <v>64</v>
      </c>
      <c r="C6" s="166">
        <v>584.46999999999991</v>
      </c>
      <c r="D6" s="166"/>
      <c r="E6" s="167">
        <v>60.870000000000005</v>
      </c>
      <c r="F6" s="168"/>
      <c r="G6" s="166"/>
      <c r="H6" s="169"/>
    </row>
    <row r="7" spans="1:8" x14ac:dyDescent="0.2">
      <c r="A7" s="164"/>
      <c r="B7" s="165" t="s">
        <v>65</v>
      </c>
      <c r="C7" s="166"/>
      <c r="D7" s="166"/>
      <c r="E7" s="166"/>
      <c r="F7" s="170"/>
      <c r="G7" s="166"/>
      <c r="H7" s="169"/>
    </row>
    <row r="8" spans="1:8" x14ac:dyDescent="0.2">
      <c r="A8" s="171" t="s">
        <v>66</v>
      </c>
      <c r="B8" s="172"/>
      <c r="C8" s="173">
        <v>36800</v>
      </c>
      <c r="D8" s="174"/>
      <c r="E8" s="174">
        <v>60.870000000000005</v>
      </c>
      <c r="F8" s="174"/>
      <c r="G8" s="174"/>
      <c r="H8" s="175"/>
    </row>
    <row r="9" spans="1:8" x14ac:dyDescent="0.2">
      <c r="A9" s="176" t="s">
        <v>67</v>
      </c>
      <c r="B9" s="177" t="s">
        <v>64</v>
      </c>
      <c r="C9" s="178"/>
      <c r="D9" s="178"/>
      <c r="E9" s="178">
        <v>0.01</v>
      </c>
      <c r="F9" s="178">
        <v>11.25</v>
      </c>
      <c r="G9" s="179">
        <v>1848505.5937802643</v>
      </c>
      <c r="H9" s="180">
        <v>3660.5663466666665</v>
      </c>
    </row>
    <row r="10" spans="1:8" x14ac:dyDescent="0.2">
      <c r="A10" s="181" t="s">
        <v>68</v>
      </c>
      <c r="B10" s="182"/>
      <c r="C10" s="183"/>
      <c r="D10" s="183"/>
      <c r="E10" s="183">
        <v>0.01</v>
      </c>
      <c r="F10" s="183">
        <v>11.25</v>
      </c>
      <c r="G10" s="183">
        <v>1848505.5937802643</v>
      </c>
      <c r="H10" s="184">
        <v>3660.5663466666665</v>
      </c>
    </row>
    <row r="11" spans="1:8" x14ac:dyDescent="0.2">
      <c r="A11" s="176" t="s">
        <v>73</v>
      </c>
      <c r="B11" s="177" t="s">
        <v>64</v>
      </c>
      <c r="C11" s="178">
        <v>3437</v>
      </c>
      <c r="D11" s="178"/>
      <c r="E11" s="178"/>
      <c r="F11" s="178"/>
      <c r="G11" s="178"/>
      <c r="H11" s="185"/>
    </row>
    <row r="12" spans="1:8" x14ac:dyDescent="0.2">
      <c r="A12" s="181" t="s">
        <v>74</v>
      </c>
      <c r="B12" s="182"/>
      <c r="C12" s="183">
        <v>3437</v>
      </c>
      <c r="D12" s="183"/>
      <c r="E12" s="183"/>
      <c r="F12" s="183"/>
      <c r="G12" s="183"/>
      <c r="H12" s="184"/>
    </row>
    <row r="13" spans="1:8" x14ac:dyDescent="0.2">
      <c r="A13" s="176"/>
      <c r="B13" s="177" t="s">
        <v>64</v>
      </c>
      <c r="C13" s="166">
        <v>104.8</v>
      </c>
      <c r="D13" s="166">
        <v>689.93000000000006</v>
      </c>
      <c r="E13" s="166">
        <v>565.5</v>
      </c>
      <c r="F13" s="166">
        <v>9423.77</v>
      </c>
      <c r="G13" s="186">
        <v>838644.79590945842</v>
      </c>
      <c r="H13" s="187">
        <v>2721.1733333333332</v>
      </c>
    </row>
    <row r="14" spans="1:8" x14ac:dyDescent="0.2">
      <c r="A14" s="176" t="s">
        <v>75</v>
      </c>
      <c r="B14" s="177" t="s">
        <v>65</v>
      </c>
      <c r="C14" s="178"/>
      <c r="D14" s="178"/>
      <c r="E14" s="178"/>
      <c r="F14" s="178"/>
      <c r="G14" s="188"/>
      <c r="H14" s="189"/>
    </row>
    <row r="15" spans="1:8" x14ac:dyDescent="0.2">
      <c r="A15" s="181" t="s">
        <v>76</v>
      </c>
      <c r="B15" s="182"/>
      <c r="C15" s="183">
        <v>104.8</v>
      </c>
      <c r="D15" s="183">
        <v>689.93000000000006</v>
      </c>
      <c r="E15" s="183">
        <v>565.5</v>
      </c>
      <c r="F15" s="190">
        <v>10355.791208800001</v>
      </c>
      <c r="G15" s="183">
        <v>838644.79590945842</v>
      </c>
      <c r="H15" s="184">
        <v>2721.1733333333332</v>
      </c>
    </row>
    <row r="16" spans="1:8" ht="14.25" x14ac:dyDescent="0.2">
      <c r="A16" s="176"/>
      <c r="B16" s="177" t="s">
        <v>64</v>
      </c>
      <c r="C16" s="178">
        <v>466.25</v>
      </c>
      <c r="D16" s="178"/>
      <c r="E16" s="191"/>
      <c r="F16" s="178">
        <v>1156.6799999999998</v>
      </c>
      <c r="G16" s="179">
        <v>508730.0376602246</v>
      </c>
      <c r="H16" s="180">
        <v>1788.7079999999999</v>
      </c>
    </row>
    <row r="17" spans="1:8" x14ac:dyDescent="0.2">
      <c r="A17" s="176" t="s">
        <v>77</v>
      </c>
      <c r="B17" s="177" t="s">
        <v>65</v>
      </c>
      <c r="C17" s="178">
        <v>366.99</v>
      </c>
      <c r="D17" s="178"/>
      <c r="E17" s="178"/>
      <c r="F17" s="178">
        <v>396.9</v>
      </c>
      <c r="G17" s="178"/>
      <c r="H17" s="192"/>
    </row>
    <row r="18" spans="1:8" x14ac:dyDescent="0.2">
      <c r="A18" s="181" t="s">
        <v>78</v>
      </c>
      <c r="B18" s="182"/>
      <c r="C18" s="183">
        <v>833.24</v>
      </c>
      <c r="D18" s="183"/>
      <c r="E18" s="183"/>
      <c r="F18" s="183">
        <v>1553.58</v>
      </c>
      <c r="G18" s="183">
        <v>508730.0376602246</v>
      </c>
      <c r="H18" s="184">
        <v>1788.7079999999999</v>
      </c>
    </row>
    <row r="19" spans="1:8" x14ac:dyDescent="0.2">
      <c r="A19" s="193"/>
      <c r="B19" s="177" t="s">
        <v>64</v>
      </c>
      <c r="C19" s="178">
        <v>2110.6</v>
      </c>
      <c r="D19" s="178"/>
      <c r="E19" s="178">
        <v>4.2</v>
      </c>
      <c r="F19" s="178"/>
      <c r="G19" s="178">
        <v>4685498.2</v>
      </c>
      <c r="H19" s="185">
        <v>950</v>
      </c>
    </row>
    <row r="20" spans="1:8" x14ac:dyDescent="0.2">
      <c r="A20" s="176" t="s">
        <v>79</v>
      </c>
      <c r="B20" s="177" t="s">
        <v>65</v>
      </c>
      <c r="C20" s="178">
        <v>6331.8</v>
      </c>
      <c r="D20" s="178"/>
      <c r="E20" s="178">
        <v>12.8</v>
      </c>
      <c r="F20" s="178"/>
      <c r="G20" s="178">
        <v>14056495</v>
      </c>
      <c r="H20" s="185">
        <v>2850</v>
      </c>
    </row>
    <row r="21" spans="1:8" x14ac:dyDescent="0.2">
      <c r="A21" s="181" t="s">
        <v>80</v>
      </c>
      <c r="B21" s="182"/>
      <c r="C21" s="183">
        <v>8442.4</v>
      </c>
      <c r="D21" s="183"/>
      <c r="E21" s="183">
        <v>17</v>
      </c>
      <c r="F21" s="183"/>
      <c r="G21" s="183">
        <v>18741993.199999999</v>
      </c>
      <c r="H21" s="184">
        <v>3800</v>
      </c>
    </row>
    <row r="22" spans="1:8" x14ac:dyDescent="0.2">
      <c r="A22" s="176" t="s">
        <v>69</v>
      </c>
      <c r="B22" s="177" t="s">
        <v>64</v>
      </c>
      <c r="C22" s="178"/>
      <c r="D22" s="178"/>
      <c r="E22" s="178"/>
      <c r="F22" s="178"/>
      <c r="G22" s="178"/>
      <c r="H22" s="194">
        <v>86</v>
      </c>
    </row>
    <row r="23" spans="1:8" x14ac:dyDescent="0.2">
      <c r="A23" s="176"/>
      <c r="B23" s="165" t="s">
        <v>65</v>
      </c>
      <c r="C23" s="178">
        <v>50.27</v>
      </c>
      <c r="D23" s="178"/>
      <c r="E23" s="178"/>
      <c r="F23" s="178"/>
      <c r="G23" s="178"/>
      <c r="H23" s="194"/>
    </row>
    <row r="24" spans="1:8" x14ac:dyDescent="0.2">
      <c r="A24" s="181" t="s">
        <v>70</v>
      </c>
      <c r="B24" s="182"/>
      <c r="C24" s="183">
        <v>50.27</v>
      </c>
      <c r="D24" s="183"/>
      <c r="E24" s="183"/>
      <c r="F24" s="183"/>
      <c r="G24" s="183"/>
      <c r="H24" s="184">
        <v>86</v>
      </c>
    </row>
    <row r="25" spans="1:8" x14ac:dyDescent="0.2">
      <c r="A25" s="176"/>
      <c r="B25" s="177" t="s">
        <v>64</v>
      </c>
      <c r="C25" s="178">
        <v>822.90000000000009</v>
      </c>
      <c r="D25" s="178"/>
      <c r="E25" s="178">
        <v>216.86</v>
      </c>
      <c r="F25" s="178">
        <v>315.22000000000003</v>
      </c>
      <c r="G25" s="178"/>
      <c r="H25" s="185"/>
    </row>
    <row r="26" spans="1:8" x14ac:dyDescent="0.2">
      <c r="A26" s="176" t="s">
        <v>81</v>
      </c>
      <c r="B26" s="177" t="s">
        <v>65</v>
      </c>
      <c r="C26" s="178">
        <v>9378.4500000000007</v>
      </c>
      <c r="D26" s="178"/>
      <c r="E26" s="178"/>
      <c r="F26" s="178">
        <v>10</v>
      </c>
      <c r="G26" s="178"/>
      <c r="H26" s="185"/>
    </row>
    <row r="27" spans="1:8" x14ac:dyDescent="0.2">
      <c r="A27" s="181" t="s">
        <v>82</v>
      </c>
      <c r="B27" s="182"/>
      <c r="C27" s="183">
        <v>10201.35</v>
      </c>
      <c r="D27" s="183"/>
      <c r="E27" s="183">
        <v>216.86</v>
      </c>
      <c r="F27" s="183">
        <v>325.22000000000003</v>
      </c>
      <c r="G27" s="183"/>
      <c r="H27" s="184"/>
    </row>
    <row r="28" spans="1:8" x14ac:dyDescent="0.2">
      <c r="A28" s="176" t="s">
        <v>83</v>
      </c>
      <c r="B28" s="177" t="s">
        <v>65</v>
      </c>
      <c r="C28" s="178"/>
      <c r="D28" s="195">
        <v>9815</v>
      </c>
      <c r="E28" s="178"/>
      <c r="F28" s="178"/>
      <c r="G28" s="178"/>
      <c r="H28" s="185"/>
    </row>
    <row r="29" spans="1:8" x14ac:dyDescent="0.2">
      <c r="A29" s="181" t="s">
        <v>84</v>
      </c>
      <c r="B29" s="182"/>
      <c r="C29" s="183"/>
      <c r="D29" s="183">
        <v>9815</v>
      </c>
      <c r="E29" s="183"/>
      <c r="F29" s="183"/>
      <c r="G29" s="183"/>
      <c r="H29" s="184"/>
    </row>
    <row r="30" spans="1:8" x14ac:dyDescent="0.2">
      <c r="A30" s="176" t="s">
        <v>85</v>
      </c>
      <c r="B30" s="177" t="s">
        <v>64</v>
      </c>
      <c r="C30" s="178"/>
      <c r="D30" s="178"/>
      <c r="E30" s="178"/>
      <c r="F30" s="178"/>
      <c r="G30" s="178">
        <v>31992</v>
      </c>
      <c r="H30" s="185"/>
    </row>
    <row r="31" spans="1:8" x14ac:dyDescent="0.2">
      <c r="A31" s="181" t="s">
        <v>86</v>
      </c>
      <c r="B31" s="182"/>
      <c r="C31" s="183"/>
      <c r="D31" s="183"/>
      <c r="E31" s="183"/>
      <c r="F31" s="183"/>
      <c r="G31" s="183">
        <v>31992</v>
      </c>
      <c r="H31" s="184"/>
    </row>
    <row r="32" spans="1:8" x14ac:dyDescent="0.2">
      <c r="A32" s="176" t="s">
        <v>87</v>
      </c>
      <c r="B32" s="177" t="s">
        <v>64</v>
      </c>
      <c r="C32" s="178"/>
      <c r="D32" s="178"/>
      <c r="E32" s="166">
        <v>0.5</v>
      </c>
      <c r="F32" s="178"/>
      <c r="G32" s="178"/>
      <c r="H32" s="185"/>
    </row>
    <row r="33" spans="1:8" x14ac:dyDescent="0.2">
      <c r="A33" s="181" t="s">
        <v>88</v>
      </c>
      <c r="B33" s="182"/>
      <c r="C33" s="196"/>
      <c r="D33" s="196"/>
      <c r="E33" s="197">
        <f>E32</f>
        <v>0.5</v>
      </c>
      <c r="F33" s="196"/>
      <c r="G33" s="196"/>
      <c r="H33" s="198"/>
    </row>
    <row r="34" spans="1:8" ht="13.5" thickBot="1" x14ac:dyDescent="0.25">
      <c r="A34" s="199" t="s">
        <v>98</v>
      </c>
      <c r="B34" s="200"/>
      <c r="C34" s="201">
        <f>C33+C31+C29+C27+C24+C21+C18+C15+C12+C10+C8</f>
        <v>59869.06</v>
      </c>
      <c r="D34" s="201">
        <f t="shared" ref="D34:H34" si="0">D33+D31+D29+D27+D24+D21+D18+D15+D12+D10+D8</f>
        <v>10504.93</v>
      </c>
      <c r="E34" s="201">
        <f t="shared" si="0"/>
        <v>860.74</v>
      </c>
      <c r="F34" s="201">
        <f>F33+F31+F29+F27+F24+F21+F18+F15+F12+F10+F8</f>
        <v>12245.8412088</v>
      </c>
      <c r="G34" s="201">
        <f t="shared" si="0"/>
        <v>21969865.627349947</v>
      </c>
      <c r="H34" s="202">
        <f t="shared" si="0"/>
        <v>12056.447679999999</v>
      </c>
    </row>
    <row r="35" spans="1:8" x14ac:dyDescent="0.2">
      <c r="A35" s="155" t="s">
        <v>100</v>
      </c>
    </row>
    <row r="36" spans="1:8" x14ac:dyDescent="0.2">
      <c r="A36" s="156" t="s">
        <v>102</v>
      </c>
    </row>
    <row r="37" spans="1:8" x14ac:dyDescent="0.2">
      <c r="A37" s="157" t="s">
        <v>101</v>
      </c>
    </row>
  </sheetData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BCE9D-20CC-41C9-B452-FE0D5B96B9EA}">
  <sheetPr>
    <pageSetUpPr fitToPage="1"/>
  </sheetPr>
  <dimension ref="A2:H34"/>
  <sheetViews>
    <sheetView tabSelected="1" zoomScaleNormal="100" workbookViewId="0">
      <selection activeCell="A34" sqref="A34"/>
    </sheetView>
  </sheetViews>
  <sheetFormatPr baseColWidth="10" defaultRowHeight="12.75" x14ac:dyDescent="0.2"/>
  <cols>
    <col min="5" max="5" width="17" customWidth="1"/>
    <col min="6" max="6" width="14.28515625" customWidth="1"/>
    <col min="7" max="7" width="13" customWidth="1"/>
  </cols>
  <sheetData>
    <row r="2" spans="1:8" ht="15" x14ac:dyDescent="0.25">
      <c r="A2" s="209" t="s">
        <v>105</v>
      </c>
      <c r="B2" s="209"/>
      <c r="C2" s="209"/>
      <c r="D2" s="209"/>
      <c r="E2" s="209"/>
      <c r="F2" s="209"/>
      <c r="G2" s="209"/>
      <c r="H2" s="209"/>
    </row>
    <row r="3" spans="1:8" ht="13.5" thickBot="1" x14ac:dyDescent="0.25"/>
    <row r="4" spans="1:8" x14ac:dyDescent="0.2">
      <c r="A4" s="158" t="s">
        <v>55</v>
      </c>
      <c r="B4" s="159" t="s">
        <v>56</v>
      </c>
      <c r="C4" s="159" t="s">
        <v>57</v>
      </c>
      <c r="D4" s="159" t="s">
        <v>91</v>
      </c>
      <c r="E4" s="159" t="s">
        <v>104</v>
      </c>
      <c r="F4" s="159" t="s">
        <v>62</v>
      </c>
      <c r="G4" s="159" t="s">
        <v>103</v>
      </c>
      <c r="H4" s="160" t="s">
        <v>61</v>
      </c>
    </row>
    <row r="5" spans="1:8" x14ac:dyDescent="0.2">
      <c r="A5" s="161"/>
      <c r="B5" s="162" t="s">
        <v>10</v>
      </c>
      <c r="C5" s="162" t="s">
        <v>42</v>
      </c>
      <c r="D5" s="162" t="s">
        <v>42</v>
      </c>
      <c r="E5" s="162" t="s">
        <v>42</v>
      </c>
      <c r="F5" s="162" t="s">
        <v>42</v>
      </c>
      <c r="G5" s="162" t="s">
        <v>93</v>
      </c>
      <c r="H5" s="163" t="s">
        <v>93</v>
      </c>
    </row>
    <row r="6" spans="1:8" x14ac:dyDescent="0.2">
      <c r="A6" s="164" t="s">
        <v>63</v>
      </c>
      <c r="B6" s="165" t="s">
        <v>64</v>
      </c>
      <c r="C6" s="166">
        <v>676.17000000000007</v>
      </c>
      <c r="D6" s="166"/>
      <c r="E6" s="167">
        <v>97.3</v>
      </c>
      <c r="F6" s="168"/>
      <c r="G6" s="166"/>
      <c r="H6" s="169"/>
    </row>
    <row r="7" spans="1:8" x14ac:dyDescent="0.2">
      <c r="A7" s="171" t="s">
        <v>66</v>
      </c>
      <c r="B7" s="172"/>
      <c r="C7" s="173">
        <v>31000</v>
      </c>
      <c r="D7" s="174"/>
      <c r="E7" s="174">
        <v>97.3</v>
      </c>
      <c r="F7" s="174"/>
      <c r="G7" s="174"/>
      <c r="H7" s="175"/>
    </row>
    <row r="8" spans="1:8" x14ac:dyDescent="0.2">
      <c r="A8" s="176" t="s">
        <v>67</v>
      </c>
      <c r="B8" s="177" t="s">
        <v>64</v>
      </c>
      <c r="C8" s="178"/>
      <c r="D8" s="178"/>
      <c r="E8" s="178"/>
      <c r="F8" s="178">
        <v>12.5</v>
      </c>
      <c r="G8" s="179">
        <v>1950723.9703055213</v>
      </c>
      <c r="H8" s="180">
        <v>4053.9800000000005</v>
      </c>
    </row>
    <row r="9" spans="1:8" x14ac:dyDescent="0.2">
      <c r="A9" s="181" t="s">
        <v>68</v>
      </c>
      <c r="B9" s="182"/>
      <c r="C9" s="183"/>
      <c r="D9" s="183"/>
      <c r="E9" s="183"/>
      <c r="F9" s="183">
        <v>12.5</v>
      </c>
      <c r="G9" s="183">
        <v>1950723.9703055213</v>
      </c>
      <c r="H9" s="184">
        <v>4053.9800000000005</v>
      </c>
    </row>
    <row r="10" spans="1:8" x14ac:dyDescent="0.2">
      <c r="A10" s="176"/>
      <c r="B10" s="177" t="s">
        <v>64</v>
      </c>
      <c r="C10" s="166">
        <v>1.1000000000000001</v>
      </c>
      <c r="D10" s="166">
        <v>690</v>
      </c>
      <c r="E10" s="166">
        <v>387.81</v>
      </c>
      <c r="F10" s="166">
        <v>8080.420000000001</v>
      </c>
      <c r="G10" s="186">
        <v>4816792.8692525867</v>
      </c>
      <c r="H10" s="187">
        <v>126.77000000000001</v>
      </c>
    </row>
    <row r="11" spans="1:8" x14ac:dyDescent="0.2">
      <c r="A11" s="176" t="s">
        <v>75</v>
      </c>
      <c r="B11" s="177" t="s">
        <v>65</v>
      </c>
      <c r="C11" s="178">
        <v>264</v>
      </c>
      <c r="D11" s="178"/>
      <c r="E11" s="178">
        <v>108.04</v>
      </c>
      <c r="F11" s="178">
        <v>1045.94</v>
      </c>
      <c r="G11" s="188"/>
      <c r="H11" s="189"/>
    </row>
    <row r="12" spans="1:8" x14ac:dyDescent="0.2">
      <c r="A12" s="181" t="s">
        <v>76</v>
      </c>
      <c r="B12" s="182"/>
      <c r="C12" s="183">
        <v>265.10000000000002</v>
      </c>
      <c r="D12" s="183">
        <v>690</v>
      </c>
      <c r="E12" s="183">
        <v>495.85</v>
      </c>
      <c r="F12" s="183">
        <v>9126.36</v>
      </c>
      <c r="G12" s="183">
        <v>4816792.8692525867</v>
      </c>
      <c r="H12" s="184">
        <v>126.77000000000001</v>
      </c>
    </row>
    <row r="13" spans="1:8" ht="14.25" x14ac:dyDescent="0.2">
      <c r="A13" s="176"/>
      <c r="B13" s="177" t="s">
        <v>64</v>
      </c>
      <c r="C13" s="178">
        <v>113</v>
      </c>
      <c r="D13" s="178"/>
      <c r="E13" s="191"/>
      <c r="F13" s="178">
        <v>1170.44</v>
      </c>
      <c r="G13" s="179">
        <v>540581.46474066423</v>
      </c>
      <c r="H13" s="180">
        <v>1691.1080000000002</v>
      </c>
    </row>
    <row r="14" spans="1:8" x14ac:dyDescent="0.2">
      <c r="A14" s="176" t="s">
        <v>77</v>
      </c>
      <c r="B14" s="177" t="s">
        <v>65</v>
      </c>
      <c r="C14" s="178">
        <v>457.38</v>
      </c>
      <c r="D14" s="178"/>
      <c r="E14" s="178"/>
      <c r="F14" s="178">
        <v>306.5</v>
      </c>
      <c r="G14" s="178"/>
      <c r="H14" s="192"/>
    </row>
    <row r="15" spans="1:8" x14ac:dyDescent="0.2">
      <c r="A15" s="181" t="s">
        <v>78</v>
      </c>
      <c r="B15" s="182"/>
      <c r="C15" s="183">
        <v>570.38</v>
      </c>
      <c r="D15" s="183"/>
      <c r="E15" s="183"/>
      <c r="F15" s="183">
        <v>1476.94</v>
      </c>
      <c r="G15" s="183">
        <v>540581.46474066423</v>
      </c>
      <c r="H15" s="184">
        <v>1691.1080000000002</v>
      </c>
    </row>
    <row r="16" spans="1:8" x14ac:dyDescent="0.2">
      <c r="A16" s="193"/>
      <c r="B16" s="177" t="s">
        <v>64</v>
      </c>
      <c r="C16" s="178">
        <v>2002</v>
      </c>
      <c r="D16" s="178"/>
      <c r="E16" s="178">
        <v>7</v>
      </c>
      <c r="F16" s="178"/>
      <c r="G16" s="178">
        <v>948084.8</v>
      </c>
      <c r="H16" s="185">
        <v>537.5</v>
      </c>
    </row>
    <row r="17" spans="1:8" x14ac:dyDescent="0.2">
      <c r="A17" s="176" t="s">
        <v>79</v>
      </c>
      <c r="B17" s="177" t="s">
        <v>65</v>
      </c>
      <c r="C17" s="178">
        <v>6005.9</v>
      </c>
      <c r="D17" s="178"/>
      <c r="E17" s="178">
        <v>21</v>
      </c>
      <c r="F17" s="178"/>
      <c r="G17" s="178">
        <v>2847254.1999999997</v>
      </c>
      <c r="H17" s="185">
        <v>1612.6</v>
      </c>
    </row>
    <row r="18" spans="1:8" x14ac:dyDescent="0.2">
      <c r="A18" s="181" t="s">
        <v>80</v>
      </c>
      <c r="B18" s="182"/>
      <c r="C18" s="183">
        <v>8007.9</v>
      </c>
      <c r="D18" s="183"/>
      <c r="E18" s="183">
        <v>28</v>
      </c>
      <c r="F18" s="183"/>
      <c r="G18" s="183">
        <v>3795339</v>
      </c>
      <c r="H18" s="184">
        <v>2150.1</v>
      </c>
    </row>
    <row r="19" spans="1:8" x14ac:dyDescent="0.2">
      <c r="A19" s="176" t="s">
        <v>69</v>
      </c>
      <c r="B19" s="177" t="s">
        <v>64</v>
      </c>
      <c r="C19" s="178"/>
      <c r="D19" s="178"/>
      <c r="E19" s="178"/>
      <c r="F19" s="178"/>
      <c r="G19" s="178"/>
      <c r="H19" s="194">
        <v>33</v>
      </c>
    </row>
    <row r="20" spans="1:8" x14ac:dyDescent="0.2">
      <c r="A20" s="176"/>
      <c r="B20" s="165" t="s">
        <v>65</v>
      </c>
      <c r="C20" s="178">
        <v>0.21</v>
      </c>
      <c r="D20" s="178"/>
      <c r="E20" s="178"/>
      <c r="F20" s="178"/>
      <c r="G20" s="178"/>
      <c r="H20" s="194"/>
    </row>
    <row r="21" spans="1:8" x14ac:dyDescent="0.2">
      <c r="A21" s="181" t="s">
        <v>70</v>
      </c>
      <c r="B21" s="182"/>
      <c r="C21" s="183">
        <v>0.21</v>
      </c>
      <c r="D21" s="183"/>
      <c r="E21" s="183"/>
      <c r="F21" s="183"/>
      <c r="G21" s="183"/>
      <c r="H21" s="184">
        <v>33</v>
      </c>
    </row>
    <row r="22" spans="1:8" x14ac:dyDescent="0.2">
      <c r="A22" s="176"/>
      <c r="B22" s="177" t="s">
        <v>64</v>
      </c>
      <c r="C22" s="178">
        <v>43.289999999999992</v>
      </c>
      <c r="D22" s="178"/>
      <c r="E22" s="178">
        <v>718.28</v>
      </c>
      <c r="F22" s="178">
        <v>152.71</v>
      </c>
      <c r="G22" s="178"/>
      <c r="H22" s="185"/>
    </row>
    <row r="23" spans="1:8" x14ac:dyDescent="0.2">
      <c r="A23" s="176" t="s">
        <v>81</v>
      </c>
      <c r="B23" s="177" t="s">
        <v>65</v>
      </c>
      <c r="C23" s="178">
        <v>8910.98</v>
      </c>
      <c r="D23" s="178"/>
      <c r="E23" s="178">
        <v>61.44</v>
      </c>
      <c r="F23" s="178"/>
      <c r="G23" s="178"/>
      <c r="H23" s="185"/>
    </row>
    <row r="24" spans="1:8" x14ac:dyDescent="0.2">
      <c r="A24" s="181" t="s">
        <v>82</v>
      </c>
      <c r="B24" s="182"/>
      <c r="C24" s="183">
        <v>8954.27</v>
      </c>
      <c r="D24" s="183"/>
      <c r="E24" s="183">
        <v>779.72</v>
      </c>
      <c r="F24" s="183">
        <v>152.71</v>
      </c>
      <c r="G24" s="183"/>
      <c r="H24" s="184"/>
    </row>
    <row r="25" spans="1:8" x14ac:dyDescent="0.2">
      <c r="A25" s="176" t="s">
        <v>83</v>
      </c>
      <c r="B25" s="177" t="s">
        <v>65</v>
      </c>
      <c r="C25" s="178"/>
      <c r="D25" s="195">
        <v>10375</v>
      </c>
      <c r="E25" s="178"/>
      <c r="F25" s="178"/>
      <c r="G25" s="178"/>
      <c r="H25" s="185"/>
    </row>
    <row r="26" spans="1:8" x14ac:dyDescent="0.2">
      <c r="A26" s="181" t="s">
        <v>84</v>
      </c>
      <c r="B26" s="182"/>
      <c r="C26" s="183"/>
      <c r="D26" s="183">
        <v>10375</v>
      </c>
      <c r="E26" s="183"/>
      <c r="F26" s="183"/>
      <c r="G26" s="183"/>
      <c r="H26" s="184"/>
    </row>
    <row r="27" spans="1:8" x14ac:dyDescent="0.2">
      <c r="A27" s="176" t="s">
        <v>85</v>
      </c>
      <c r="B27" s="177" t="s">
        <v>64</v>
      </c>
      <c r="C27" s="178"/>
      <c r="D27" s="178"/>
      <c r="E27" s="178"/>
      <c r="F27" s="178"/>
      <c r="G27" s="178">
        <v>31115.31</v>
      </c>
      <c r="H27" s="185"/>
    </row>
    <row r="28" spans="1:8" x14ac:dyDescent="0.2">
      <c r="A28" s="181" t="s">
        <v>86</v>
      </c>
      <c r="B28" s="182"/>
      <c r="C28" s="183"/>
      <c r="D28" s="183"/>
      <c r="E28" s="183"/>
      <c r="F28" s="183"/>
      <c r="G28" s="183">
        <v>31115.31</v>
      </c>
      <c r="H28" s="184"/>
    </row>
    <row r="29" spans="1:8" x14ac:dyDescent="0.2">
      <c r="A29" s="176" t="s">
        <v>87</v>
      </c>
      <c r="B29" s="177" t="s">
        <v>64</v>
      </c>
      <c r="C29" s="178"/>
      <c r="D29" s="178"/>
      <c r="E29" s="166">
        <v>0.09</v>
      </c>
      <c r="F29" s="178"/>
      <c r="G29" s="178"/>
      <c r="H29" s="185"/>
    </row>
    <row r="30" spans="1:8" x14ac:dyDescent="0.2">
      <c r="A30" s="181" t="s">
        <v>88</v>
      </c>
      <c r="B30" s="182"/>
      <c r="C30" s="196"/>
      <c r="D30" s="196"/>
      <c r="E30" s="197">
        <v>0.09</v>
      </c>
      <c r="F30" s="196"/>
      <c r="G30" s="196"/>
      <c r="H30" s="198"/>
    </row>
    <row r="31" spans="1:8" ht="13.5" thickBot="1" x14ac:dyDescent="0.25">
      <c r="A31" s="199" t="s">
        <v>98</v>
      </c>
      <c r="B31" s="200"/>
      <c r="C31" s="201">
        <f>C30+C28+C26+C24+C21+C18+C15+C12+C9+C7</f>
        <v>48797.86</v>
      </c>
      <c r="D31" s="201">
        <f t="shared" ref="D31:H31" si="0">D30+D28+D26+D24+D21+D18+D15+D12+D9+D7</f>
        <v>11065</v>
      </c>
      <c r="E31" s="201">
        <f t="shared" si="0"/>
        <v>1400.96</v>
      </c>
      <c r="F31" s="201">
        <f t="shared" si="0"/>
        <v>10768.51</v>
      </c>
      <c r="G31" s="201">
        <f t="shared" si="0"/>
        <v>11134552.614298772</v>
      </c>
      <c r="H31" s="202">
        <f t="shared" si="0"/>
        <v>8054.9580000000005</v>
      </c>
    </row>
    <row r="32" spans="1:8" x14ac:dyDescent="0.2">
      <c r="A32" s="155" t="s">
        <v>100</v>
      </c>
    </row>
    <row r="33" spans="1:1" x14ac:dyDescent="0.2">
      <c r="A33" s="156" t="s">
        <v>102</v>
      </c>
    </row>
    <row r="34" spans="1:1" x14ac:dyDescent="0.2">
      <c r="A34" s="157"/>
    </row>
  </sheetData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K29"/>
  <sheetViews>
    <sheetView view="pageBreakPreview" zoomScale="60" zoomScaleNormal="75" workbookViewId="0">
      <selection activeCell="D25" sqref="D25"/>
    </sheetView>
  </sheetViews>
  <sheetFormatPr baseColWidth="10" defaultRowHeight="12.75" x14ac:dyDescent="0.2"/>
  <cols>
    <col min="1" max="1" width="32.5703125" style="5" customWidth="1"/>
    <col min="2" max="2" width="13" style="5" bestFit="1" customWidth="1"/>
    <col min="3" max="5" width="11.7109375" style="5" bestFit="1" customWidth="1"/>
    <col min="6" max="6" width="13" style="5" bestFit="1" customWidth="1"/>
    <col min="7" max="7" width="12.5703125" style="5" customWidth="1"/>
    <col min="8" max="8" width="16.7109375" style="5" customWidth="1"/>
    <col min="9" max="9" width="12.5703125" style="5" customWidth="1"/>
    <col min="10" max="11" width="11.42578125" style="5"/>
    <col min="12" max="12" width="12.140625" style="5" customWidth="1"/>
    <col min="13" max="16384" width="11.42578125" style="5"/>
  </cols>
  <sheetData>
    <row r="2" spans="1:11" s="2" customFormat="1" ht="15" x14ac:dyDescent="0.25">
      <c r="A2" s="203" t="s">
        <v>28</v>
      </c>
      <c r="B2" s="203"/>
      <c r="C2" s="203"/>
      <c r="D2" s="203"/>
      <c r="E2" s="203"/>
      <c r="F2" s="203"/>
      <c r="G2" s="203"/>
      <c r="H2" s="203"/>
      <c r="I2" s="1"/>
    </row>
    <row r="5" spans="1:11" x14ac:dyDescent="0.2">
      <c r="A5" s="3" t="s">
        <v>41</v>
      </c>
      <c r="B5" s="4" t="s">
        <v>44</v>
      </c>
      <c r="C5" s="4" t="s">
        <v>5</v>
      </c>
      <c r="D5" s="4" t="s">
        <v>6</v>
      </c>
      <c r="E5" s="4" t="s">
        <v>7</v>
      </c>
      <c r="F5" s="204" t="s">
        <v>8</v>
      </c>
      <c r="G5" s="205"/>
      <c r="H5" s="204" t="s">
        <v>9</v>
      </c>
      <c r="I5" s="205"/>
    </row>
    <row r="6" spans="1:11" x14ac:dyDescent="0.2">
      <c r="A6" s="6" t="s">
        <v>10</v>
      </c>
      <c r="B6" s="73" t="s">
        <v>42</v>
      </c>
      <c r="C6" s="73" t="s">
        <v>42</v>
      </c>
      <c r="D6" s="79" t="s">
        <v>42</v>
      </c>
      <c r="E6" s="73" t="s">
        <v>42</v>
      </c>
      <c r="F6" s="7" t="s">
        <v>11</v>
      </c>
      <c r="G6" s="8" t="s">
        <v>12</v>
      </c>
      <c r="H6" s="7" t="s">
        <v>11</v>
      </c>
      <c r="I6" s="8" t="s">
        <v>12</v>
      </c>
    </row>
    <row r="7" spans="1:11" x14ac:dyDescent="0.2">
      <c r="A7" s="9" t="s">
        <v>25</v>
      </c>
      <c r="B7" s="10">
        <v>5978.7000000000007</v>
      </c>
      <c r="C7" s="10">
        <v>12.9</v>
      </c>
      <c r="D7" s="10">
        <v>679.87</v>
      </c>
      <c r="E7" s="10"/>
      <c r="F7" s="10">
        <v>72</v>
      </c>
      <c r="G7" s="10"/>
      <c r="H7" s="10">
        <v>78800</v>
      </c>
      <c r="I7" s="10"/>
    </row>
    <row r="8" spans="1:11" x14ac:dyDescent="0.2">
      <c r="A8" s="9" t="s">
        <v>18</v>
      </c>
      <c r="B8" s="10"/>
      <c r="C8" s="10"/>
      <c r="D8" s="10"/>
      <c r="E8" s="10"/>
      <c r="F8" s="10"/>
      <c r="G8" s="10">
        <v>27074.7</v>
      </c>
      <c r="H8" s="10"/>
      <c r="I8" s="10">
        <v>85601</v>
      </c>
    </row>
    <row r="9" spans="1:11" x14ac:dyDescent="0.2">
      <c r="A9" s="9" t="s">
        <v>26</v>
      </c>
      <c r="B9" s="10"/>
      <c r="C9" s="10"/>
      <c r="D9" s="10"/>
      <c r="E9" s="10"/>
      <c r="F9" s="10"/>
      <c r="G9" s="10"/>
      <c r="H9" s="10"/>
      <c r="I9" s="10"/>
    </row>
    <row r="10" spans="1:11" x14ac:dyDescent="0.2">
      <c r="A10" s="9" t="s">
        <v>15</v>
      </c>
      <c r="B10" s="10"/>
      <c r="C10" s="10"/>
      <c r="D10" s="10"/>
      <c r="E10" s="10"/>
      <c r="F10" s="10"/>
      <c r="G10" s="10"/>
      <c r="H10" s="10"/>
      <c r="I10" s="10"/>
    </row>
    <row r="11" spans="1:11" x14ac:dyDescent="0.2">
      <c r="A11" s="9" t="s">
        <v>21</v>
      </c>
      <c r="B11" s="10">
        <v>363.03999999999996</v>
      </c>
      <c r="C11" s="10"/>
      <c r="D11" s="10">
        <v>400</v>
      </c>
      <c r="E11" s="10">
        <v>65</v>
      </c>
      <c r="F11" s="10">
        <v>2400</v>
      </c>
      <c r="G11" s="10">
        <v>616.61</v>
      </c>
      <c r="H11" s="10"/>
      <c r="I11" s="10"/>
    </row>
    <row r="12" spans="1:11" x14ac:dyDescent="0.2">
      <c r="A12" s="9" t="s">
        <v>20</v>
      </c>
      <c r="B12" s="10">
        <v>689.85</v>
      </c>
      <c r="C12" s="10">
        <v>800</v>
      </c>
      <c r="D12" s="10">
        <v>629.16</v>
      </c>
      <c r="E12" s="10">
        <v>1570.94</v>
      </c>
      <c r="F12" s="10">
        <v>173</v>
      </c>
      <c r="G12" s="10"/>
      <c r="H12" s="10">
        <v>15760001.85</v>
      </c>
      <c r="I12" s="10"/>
    </row>
    <row r="13" spans="1:11" x14ac:dyDescent="0.2">
      <c r="A13" s="9" t="s">
        <v>19</v>
      </c>
      <c r="B13" s="10">
        <v>3917</v>
      </c>
      <c r="C13" s="10"/>
      <c r="D13" s="10">
        <v>175.24</v>
      </c>
      <c r="E13" s="10"/>
      <c r="F13" s="10">
        <v>6027.38</v>
      </c>
      <c r="G13" s="10"/>
      <c r="H13" s="10">
        <v>1227600</v>
      </c>
      <c r="I13" s="10"/>
      <c r="K13" s="81"/>
    </row>
    <row r="14" spans="1:11" x14ac:dyDescent="0.2">
      <c r="A14" s="9" t="s">
        <v>38</v>
      </c>
      <c r="B14" s="10"/>
      <c r="C14" s="10"/>
      <c r="D14" s="10">
        <v>86.2</v>
      </c>
      <c r="E14" s="10"/>
      <c r="F14" s="10"/>
      <c r="G14" s="10"/>
      <c r="H14" s="10"/>
      <c r="I14" s="10"/>
    </row>
    <row r="15" spans="1:11" x14ac:dyDescent="0.2">
      <c r="A15" s="9" t="s">
        <v>39</v>
      </c>
      <c r="B15" s="10"/>
      <c r="C15" s="10"/>
      <c r="D15" s="10"/>
      <c r="E15" s="10"/>
      <c r="F15" s="10"/>
      <c r="G15" s="10"/>
      <c r="H15" s="10"/>
      <c r="I15" s="10"/>
    </row>
    <row r="16" spans="1:11" x14ac:dyDescent="0.2">
      <c r="A16" s="9" t="s">
        <v>22</v>
      </c>
      <c r="B16" s="10">
        <v>95.97</v>
      </c>
      <c r="C16" s="10"/>
      <c r="D16" s="10"/>
      <c r="E16" s="10"/>
      <c r="F16" s="10">
        <v>438</v>
      </c>
      <c r="G16" s="10"/>
      <c r="H16" s="10">
        <v>500</v>
      </c>
      <c r="I16" s="10"/>
    </row>
    <row r="17" spans="1:9" x14ac:dyDescent="0.2">
      <c r="A17" s="9" t="s">
        <v>24</v>
      </c>
      <c r="B17" s="10">
        <v>9928</v>
      </c>
      <c r="C17" s="10"/>
      <c r="D17" s="10">
        <v>7</v>
      </c>
      <c r="E17" s="10"/>
      <c r="F17" s="10"/>
      <c r="G17" s="10"/>
      <c r="H17" s="10"/>
      <c r="I17" s="10"/>
    </row>
    <row r="18" spans="1:9" x14ac:dyDescent="0.2">
      <c r="A18" s="9" t="s">
        <v>13</v>
      </c>
      <c r="B18" s="10"/>
      <c r="C18" s="10"/>
      <c r="D18" s="10"/>
      <c r="E18" s="10"/>
      <c r="F18" s="10"/>
      <c r="G18" s="10"/>
      <c r="H18" s="10"/>
      <c r="I18" s="10"/>
    </row>
    <row r="19" spans="1:9" x14ac:dyDescent="0.2">
      <c r="A19" s="9" t="s">
        <v>40</v>
      </c>
      <c r="B19" s="10"/>
      <c r="C19" s="10"/>
      <c r="D19" s="10"/>
      <c r="E19" s="10"/>
      <c r="F19" s="10"/>
      <c r="G19" s="10"/>
      <c r="H19" s="10"/>
      <c r="I19" s="10"/>
    </row>
    <row r="20" spans="1:9" x14ac:dyDescent="0.2">
      <c r="A20" s="9" t="s">
        <v>17</v>
      </c>
      <c r="B20" s="10"/>
      <c r="C20" s="10"/>
      <c r="D20" s="10"/>
      <c r="E20" s="10"/>
      <c r="F20" s="10">
        <v>3830.1</v>
      </c>
      <c r="G20" s="10"/>
      <c r="H20" s="10">
        <v>203074</v>
      </c>
      <c r="I20" s="10"/>
    </row>
    <row r="21" spans="1:9" x14ac:dyDescent="0.2">
      <c r="A21" s="9" t="s">
        <v>16</v>
      </c>
      <c r="B21" s="10"/>
      <c r="C21" s="10"/>
      <c r="D21" s="10"/>
      <c r="E21" s="10"/>
      <c r="F21" s="10"/>
      <c r="G21" s="10"/>
      <c r="H21" s="10"/>
      <c r="I21" s="10"/>
    </row>
    <row r="22" spans="1:9" x14ac:dyDescent="0.2">
      <c r="A22" s="9" t="s">
        <v>14</v>
      </c>
      <c r="B22" s="10"/>
      <c r="C22" s="10">
        <v>10</v>
      </c>
      <c r="D22" s="10"/>
      <c r="E22" s="10"/>
      <c r="F22" s="10"/>
      <c r="G22" s="10"/>
      <c r="H22" s="10"/>
      <c r="I22" s="10"/>
    </row>
    <row r="23" spans="1:9" x14ac:dyDescent="0.2">
      <c r="A23" s="9" t="s">
        <v>23</v>
      </c>
      <c r="B23" s="10"/>
      <c r="C23" s="10"/>
      <c r="D23" s="10"/>
      <c r="E23" s="10"/>
      <c r="F23" s="10"/>
      <c r="G23" s="10"/>
      <c r="H23" s="10"/>
      <c r="I23" s="10"/>
    </row>
    <row r="24" spans="1:9" x14ac:dyDescent="0.2">
      <c r="A24" s="9"/>
      <c r="B24" s="10"/>
      <c r="C24" s="10"/>
      <c r="D24" s="10"/>
      <c r="E24" s="10"/>
      <c r="F24" s="10"/>
      <c r="G24" s="10"/>
      <c r="H24" s="10"/>
      <c r="I24" s="10"/>
    </row>
    <row r="25" spans="1:9" x14ac:dyDescent="0.2">
      <c r="A25" s="11" t="s">
        <v>27</v>
      </c>
      <c r="B25" s="12">
        <v>20972.559999999998</v>
      </c>
      <c r="C25" s="12">
        <v>822.9</v>
      </c>
      <c r="D25" s="12">
        <v>1977.47</v>
      </c>
      <c r="E25" s="12">
        <v>1635.94</v>
      </c>
      <c r="F25" s="12">
        <v>12940.480000000001</v>
      </c>
      <c r="G25" s="12">
        <v>27691.31</v>
      </c>
      <c r="H25" s="12">
        <v>17269975.850000001</v>
      </c>
      <c r="I25" s="12">
        <v>85601</v>
      </c>
    </row>
    <row r="26" spans="1:9" x14ac:dyDescent="0.2">
      <c r="D26" s="81"/>
    </row>
    <row r="27" spans="1:9" x14ac:dyDescent="0.2">
      <c r="A27" s="80" t="s">
        <v>45</v>
      </c>
    </row>
    <row r="28" spans="1:9" x14ac:dyDescent="0.2">
      <c r="A28" s="80" t="s">
        <v>46</v>
      </c>
    </row>
    <row r="29" spans="1:9" x14ac:dyDescent="0.2">
      <c r="A29" s="80" t="s">
        <v>47</v>
      </c>
    </row>
  </sheetData>
  <mergeCells count="3">
    <mergeCell ref="A2:H2"/>
    <mergeCell ref="F5:G5"/>
    <mergeCell ref="H5:I5"/>
  </mergeCells>
  <phoneticPr fontId="2" type="noConversion"/>
  <pageMargins left="0.4" right="0.36" top="0.6" bottom="1" header="0" footer="0"/>
  <pageSetup paperSize="9" scale="5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4:IV26"/>
  <sheetViews>
    <sheetView view="pageBreakPreview" zoomScale="60" zoomScaleNormal="75" workbookViewId="0"/>
  </sheetViews>
  <sheetFormatPr baseColWidth="10" defaultRowHeight="12.75" x14ac:dyDescent="0.2"/>
  <cols>
    <col min="1" max="1" width="31.7109375" style="13" customWidth="1"/>
    <col min="2" max="3" width="12.7109375" style="13" bestFit="1" customWidth="1"/>
    <col min="4" max="4" width="12.28515625" style="13" bestFit="1" customWidth="1"/>
    <col min="5" max="5" width="11.5703125" style="13" bestFit="1" customWidth="1"/>
    <col min="6" max="6" width="12.28515625" style="13" bestFit="1" customWidth="1"/>
    <col min="7" max="7" width="15.5703125" style="13" customWidth="1"/>
    <col min="8" max="11" width="11.42578125" style="13"/>
    <col min="12" max="12" width="12.140625" style="13" customWidth="1"/>
    <col min="13" max="16384" width="11.42578125" style="13"/>
  </cols>
  <sheetData>
    <row r="4" spans="1:256" ht="15" x14ac:dyDescent="0.25">
      <c r="A4" s="206" t="s">
        <v>29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6"/>
      <c r="W4" s="206"/>
      <c r="X4" s="206"/>
      <c r="Y4" s="206"/>
      <c r="Z4" s="206"/>
      <c r="AA4" s="206"/>
      <c r="AB4" s="206"/>
      <c r="AC4" s="206"/>
      <c r="AD4" s="206"/>
      <c r="AE4" s="206"/>
      <c r="AF4" s="206"/>
      <c r="AG4" s="206"/>
      <c r="AH4" s="206"/>
      <c r="AI4" s="206"/>
      <c r="AJ4" s="206"/>
      <c r="AK4" s="206"/>
      <c r="AL4" s="206"/>
      <c r="AM4" s="206"/>
      <c r="AN4" s="206"/>
      <c r="AO4" s="206"/>
      <c r="AP4" s="206"/>
      <c r="AQ4" s="206"/>
      <c r="AR4" s="206"/>
      <c r="AS4" s="206"/>
      <c r="AT4" s="206"/>
      <c r="AU4" s="206"/>
      <c r="AV4" s="206"/>
      <c r="AW4" s="206"/>
      <c r="AX4" s="206"/>
      <c r="AY4" s="206"/>
      <c r="AZ4" s="206"/>
      <c r="BA4" s="206"/>
      <c r="BB4" s="206"/>
      <c r="BC4" s="206"/>
      <c r="BD4" s="206"/>
      <c r="BE4" s="206"/>
      <c r="BF4" s="206"/>
      <c r="BG4" s="206"/>
      <c r="BH4" s="206"/>
      <c r="BI4" s="206"/>
      <c r="BJ4" s="206"/>
      <c r="BK4" s="206"/>
      <c r="BL4" s="206"/>
      <c r="BM4" s="206"/>
      <c r="BN4" s="206"/>
      <c r="BO4" s="206"/>
      <c r="BP4" s="206"/>
      <c r="BQ4" s="206"/>
      <c r="BR4" s="206"/>
      <c r="BS4" s="206"/>
      <c r="BT4" s="206"/>
      <c r="BU4" s="206"/>
      <c r="BV4" s="206"/>
      <c r="BW4" s="206"/>
      <c r="BX4" s="206"/>
      <c r="BY4" s="206"/>
      <c r="BZ4" s="206"/>
      <c r="CA4" s="206"/>
      <c r="CB4" s="206"/>
      <c r="CC4" s="206"/>
      <c r="CD4" s="206"/>
      <c r="CE4" s="206"/>
      <c r="CF4" s="206"/>
      <c r="CG4" s="206"/>
      <c r="CH4" s="206"/>
      <c r="CI4" s="206"/>
      <c r="CJ4" s="206"/>
      <c r="CK4" s="206"/>
      <c r="CL4" s="206"/>
      <c r="CM4" s="206"/>
      <c r="CN4" s="206"/>
      <c r="CO4" s="206"/>
      <c r="CP4" s="206"/>
      <c r="CQ4" s="206"/>
      <c r="CR4" s="206"/>
      <c r="CS4" s="206"/>
      <c r="CT4" s="206"/>
      <c r="CU4" s="206"/>
      <c r="CV4" s="206"/>
      <c r="CW4" s="206"/>
      <c r="CX4" s="206"/>
      <c r="CY4" s="206"/>
      <c r="CZ4" s="206"/>
      <c r="DA4" s="206"/>
      <c r="DB4" s="206"/>
      <c r="DC4" s="206"/>
      <c r="DD4" s="206"/>
      <c r="DE4" s="206"/>
      <c r="DF4" s="206"/>
      <c r="DG4" s="206"/>
      <c r="DH4" s="206"/>
      <c r="DI4" s="206"/>
      <c r="DJ4" s="206"/>
      <c r="DK4" s="206"/>
      <c r="DL4" s="206"/>
      <c r="DM4" s="206"/>
      <c r="DN4" s="206"/>
      <c r="DO4" s="206"/>
      <c r="DP4" s="206"/>
      <c r="DQ4" s="206"/>
      <c r="DR4" s="206"/>
      <c r="DS4" s="206"/>
      <c r="DT4" s="206"/>
      <c r="DU4" s="206"/>
      <c r="DV4" s="206"/>
      <c r="DW4" s="206"/>
      <c r="DX4" s="206"/>
      <c r="DY4" s="206"/>
      <c r="DZ4" s="206"/>
      <c r="EA4" s="206"/>
      <c r="EB4" s="206"/>
      <c r="EC4" s="206"/>
      <c r="ED4" s="206"/>
      <c r="EE4" s="206"/>
      <c r="EF4" s="206"/>
      <c r="EG4" s="206"/>
      <c r="EH4" s="206"/>
      <c r="EI4" s="206"/>
      <c r="EJ4" s="206"/>
      <c r="EK4" s="206"/>
      <c r="EL4" s="206"/>
      <c r="EM4" s="206"/>
      <c r="EN4" s="206"/>
      <c r="EO4" s="206"/>
      <c r="EP4" s="206"/>
      <c r="EQ4" s="206"/>
      <c r="ER4" s="206"/>
      <c r="ES4" s="206"/>
      <c r="ET4" s="206"/>
      <c r="EU4" s="206"/>
      <c r="EV4" s="206"/>
      <c r="EW4" s="206"/>
      <c r="EX4" s="206"/>
      <c r="EY4" s="206"/>
      <c r="EZ4" s="206"/>
      <c r="FA4" s="206"/>
      <c r="FB4" s="206"/>
      <c r="FC4" s="206"/>
      <c r="FD4" s="206"/>
      <c r="FE4" s="206"/>
      <c r="FF4" s="206"/>
      <c r="FG4" s="206"/>
      <c r="FH4" s="206"/>
      <c r="FI4" s="206"/>
      <c r="FJ4" s="206"/>
      <c r="FK4" s="206"/>
      <c r="FL4" s="206"/>
      <c r="FM4" s="206"/>
      <c r="FN4" s="206"/>
      <c r="FO4" s="206"/>
      <c r="FP4" s="206"/>
      <c r="FQ4" s="206"/>
      <c r="FR4" s="206"/>
      <c r="FS4" s="206"/>
      <c r="FT4" s="206"/>
      <c r="FU4" s="206"/>
      <c r="FV4" s="206"/>
      <c r="FW4" s="206"/>
      <c r="FX4" s="206"/>
      <c r="FY4" s="206"/>
      <c r="FZ4" s="206"/>
      <c r="GA4" s="206"/>
      <c r="GB4" s="206"/>
      <c r="GC4" s="206"/>
      <c r="GD4" s="206"/>
      <c r="GE4" s="206"/>
      <c r="GF4" s="206"/>
      <c r="GG4" s="206"/>
      <c r="GH4" s="206"/>
      <c r="GI4" s="206"/>
      <c r="GJ4" s="206"/>
      <c r="GK4" s="206"/>
      <c r="GL4" s="206"/>
      <c r="GM4" s="206"/>
      <c r="GN4" s="206"/>
      <c r="GO4" s="206"/>
      <c r="GP4" s="206"/>
      <c r="GQ4" s="206"/>
      <c r="GR4" s="206"/>
      <c r="GS4" s="206"/>
      <c r="GT4" s="206"/>
      <c r="GU4" s="206"/>
      <c r="GV4" s="206"/>
      <c r="GW4" s="206"/>
      <c r="GX4" s="206"/>
      <c r="GY4" s="206"/>
      <c r="GZ4" s="206"/>
      <c r="HA4" s="206"/>
      <c r="HB4" s="206"/>
      <c r="HC4" s="206"/>
      <c r="HD4" s="206"/>
      <c r="HE4" s="206"/>
      <c r="HF4" s="206"/>
      <c r="HG4" s="206"/>
      <c r="HH4" s="206"/>
      <c r="HI4" s="206"/>
      <c r="HJ4" s="206"/>
      <c r="HK4" s="206"/>
      <c r="HL4" s="206"/>
      <c r="HM4" s="206"/>
      <c r="HN4" s="206"/>
      <c r="HO4" s="206"/>
      <c r="HP4" s="206"/>
      <c r="HQ4" s="206"/>
      <c r="HR4" s="206"/>
      <c r="HS4" s="206"/>
      <c r="HT4" s="206"/>
      <c r="HU4" s="206"/>
      <c r="HV4" s="206"/>
      <c r="HW4" s="206"/>
      <c r="HX4" s="206"/>
      <c r="HY4" s="206"/>
      <c r="HZ4" s="206"/>
      <c r="IA4" s="206"/>
      <c r="IB4" s="206"/>
      <c r="IC4" s="206"/>
      <c r="ID4" s="206"/>
      <c r="IE4" s="206"/>
      <c r="IF4" s="206"/>
      <c r="IG4" s="206"/>
      <c r="IH4" s="206"/>
      <c r="II4" s="206"/>
      <c r="IJ4" s="206"/>
      <c r="IK4" s="206"/>
      <c r="IL4" s="206"/>
      <c r="IM4" s="206"/>
      <c r="IN4" s="206"/>
      <c r="IO4" s="206"/>
      <c r="IP4" s="206"/>
      <c r="IQ4" s="206"/>
      <c r="IR4" s="206"/>
      <c r="IS4" s="206"/>
      <c r="IT4" s="206"/>
      <c r="IU4" s="206"/>
      <c r="IV4" s="206"/>
    </row>
    <row r="6" spans="1:256" x14ac:dyDescent="0.2">
      <c r="A6" s="14" t="s">
        <v>41</v>
      </c>
      <c r="B6" s="15" t="s">
        <v>44</v>
      </c>
      <c r="C6" s="15" t="s">
        <v>5</v>
      </c>
      <c r="D6" s="15" t="s">
        <v>6</v>
      </c>
      <c r="E6" s="15" t="s">
        <v>7</v>
      </c>
      <c r="F6" s="15" t="s">
        <v>8</v>
      </c>
      <c r="G6" s="15" t="s">
        <v>9</v>
      </c>
    </row>
    <row r="7" spans="1:256" x14ac:dyDescent="0.2">
      <c r="A7" s="16" t="s">
        <v>10</v>
      </c>
      <c r="B7" s="73" t="s">
        <v>42</v>
      </c>
      <c r="C7" s="73" t="s">
        <v>42</v>
      </c>
      <c r="D7" s="79" t="s">
        <v>42</v>
      </c>
      <c r="E7" s="73" t="s">
        <v>42</v>
      </c>
      <c r="F7" s="17" t="s">
        <v>11</v>
      </c>
      <c r="G7" s="17" t="s">
        <v>11</v>
      </c>
    </row>
    <row r="8" spans="1:256" x14ac:dyDescent="0.2">
      <c r="A8" s="9" t="s">
        <v>25</v>
      </c>
      <c r="B8" s="21">
        <v>36966.400000000001</v>
      </c>
      <c r="C8" s="18">
        <v>2.1</v>
      </c>
      <c r="D8" s="24">
        <v>934.41</v>
      </c>
      <c r="E8" s="18"/>
      <c r="F8" s="18"/>
      <c r="G8" s="23">
        <v>77800</v>
      </c>
    </row>
    <row r="9" spans="1:256" x14ac:dyDescent="0.2">
      <c r="A9" s="9" t="s">
        <v>18</v>
      </c>
      <c r="B9" s="18"/>
      <c r="C9" s="18"/>
      <c r="D9" s="20">
        <v>10</v>
      </c>
      <c r="E9" s="22"/>
      <c r="F9" s="21">
        <v>4389.3</v>
      </c>
      <c r="G9" s="21">
        <v>1038060.44</v>
      </c>
    </row>
    <row r="10" spans="1:256" x14ac:dyDescent="0.2">
      <c r="A10" s="9" t="s">
        <v>26</v>
      </c>
      <c r="B10" s="18"/>
      <c r="C10" s="18"/>
      <c r="D10" s="18"/>
      <c r="E10" s="18"/>
      <c r="F10" s="18"/>
      <c r="G10" s="18"/>
    </row>
    <row r="11" spans="1:256" x14ac:dyDescent="0.2">
      <c r="A11" s="9" t="s">
        <v>15</v>
      </c>
      <c r="B11" s="18"/>
      <c r="C11" s="18"/>
      <c r="D11" s="18"/>
      <c r="E11" s="18"/>
      <c r="F11" s="18"/>
      <c r="G11" s="18"/>
    </row>
    <row r="12" spans="1:256" x14ac:dyDescent="0.2">
      <c r="A12" s="9" t="s">
        <v>21</v>
      </c>
      <c r="B12" s="18">
        <v>370.44</v>
      </c>
      <c r="C12" s="18"/>
      <c r="D12" s="20">
        <v>412.96</v>
      </c>
      <c r="E12" s="25">
        <v>16.55</v>
      </c>
      <c r="F12" s="21">
        <v>5739.98</v>
      </c>
      <c r="G12" s="18"/>
    </row>
    <row r="13" spans="1:256" x14ac:dyDescent="0.2">
      <c r="A13" s="9" t="s">
        <v>20</v>
      </c>
      <c r="B13" s="20">
        <v>536.24</v>
      </c>
      <c r="C13" s="18"/>
      <c r="D13" s="21">
        <v>9753.26</v>
      </c>
      <c r="E13" s="22">
        <v>1688.46</v>
      </c>
      <c r="F13" s="23">
        <v>1033</v>
      </c>
      <c r="G13" s="23">
        <v>123850</v>
      </c>
    </row>
    <row r="14" spans="1:256" x14ac:dyDescent="0.2">
      <c r="A14" s="9" t="s">
        <v>19</v>
      </c>
      <c r="B14" s="23">
        <v>3236</v>
      </c>
      <c r="C14" s="18"/>
      <c r="D14" s="20">
        <v>138</v>
      </c>
      <c r="E14" s="22"/>
      <c r="F14" s="23">
        <v>6442</v>
      </c>
      <c r="G14" s="21">
        <v>2458738.4</v>
      </c>
    </row>
    <row r="15" spans="1:256" x14ac:dyDescent="0.2">
      <c r="A15" s="9" t="s">
        <v>38</v>
      </c>
      <c r="B15" s="18"/>
      <c r="C15" s="18"/>
      <c r="D15" s="20">
        <v>96.32</v>
      </c>
      <c r="E15" s="22"/>
      <c r="F15" s="18"/>
      <c r="G15" s="18"/>
    </row>
    <row r="16" spans="1:256" x14ac:dyDescent="0.2">
      <c r="A16" s="9" t="s">
        <v>39</v>
      </c>
      <c r="B16" s="18"/>
      <c r="C16" s="18"/>
      <c r="D16" s="18"/>
      <c r="E16" s="18"/>
      <c r="F16" s="18"/>
      <c r="G16" s="18"/>
    </row>
    <row r="17" spans="1:7" x14ac:dyDescent="0.2">
      <c r="A17" s="9" t="s">
        <v>22</v>
      </c>
      <c r="B17" s="24">
        <v>45</v>
      </c>
      <c r="C17" s="18"/>
      <c r="D17" s="18"/>
      <c r="E17" s="19"/>
      <c r="F17" s="20">
        <v>453</v>
      </c>
      <c r="G17" s="18"/>
    </row>
    <row r="18" spans="1:7" x14ac:dyDescent="0.2">
      <c r="A18" s="9" t="s">
        <v>24</v>
      </c>
      <c r="B18" s="21">
        <v>20350.38</v>
      </c>
      <c r="C18" s="18"/>
      <c r="D18" s="18"/>
      <c r="E18" s="18"/>
      <c r="F18" s="18"/>
      <c r="G18" s="18"/>
    </row>
    <row r="19" spans="1:7" x14ac:dyDescent="0.2">
      <c r="A19" s="9" t="s">
        <v>13</v>
      </c>
      <c r="B19" s="18"/>
      <c r="C19" s="18">
        <v>59084</v>
      </c>
      <c r="D19" s="18"/>
      <c r="E19" s="18"/>
      <c r="F19" s="18"/>
      <c r="G19" s="18"/>
    </row>
    <row r="20" spans="1:7" x14ac:dyDescent="0.2">
      <c r="A20" s="9" t="s">
        <v>40</v>
      </c>
      <c r="B20" s="18"/>
      <c r="C20" s="18"/>
      <c r="D20" s="18"/>
      <c r="E20" s="22"/>
      <c r="F20" s="18"/>
      <c r="G20" s="18"/>
    </row>
    <row r="21" spans="1:7" x14ac:dyDescent="0.2">
      <c r="A21" s="9" t="s">
        <v>17</v>
      </c>
      <c r="B21" s="18"/>
      <c r="C21" s="18"/>
      <c r="D21" s="18"/>
      <c r="E21" s="19"/>
      <c r="F21" s="20">
        <v>66.569999999999993</v>
      </c>
      <c r="G21" s="21">
        <v>24165.81</v>
      </c>
    </row>
    <row r="22" spans="1:7" x14ac:dyDescent="0.2">
      <c r="A22" s="9" t="s">
        <v>16</v>
      </c>
      <c r="B22" s="18"/>
      <c r="C22" s="18"/>
      <c r="D22" s="18"/>
      <c r="E22" s="18"/>
      <c r="F22" s="18"/>
      <c r="G22" s="18"/>
    </row>
    <row r="23" spans="1:7" x14ac:dyDescent="0.2">
      <c r="A23" s="9" t="s">
        <v>14</v>
      </c>
      <c r="B23" s="18"/>
      <c r="C23" s="18"/>
      <c r="D23" s="18"/>
      <c r="E23" s="18"/>
      <c r="F23" s="18"/>
      <c r="G23" s="18"/>
    </row>
    <row r="24" spans="1:7" x14ac:dyDescent="0.2">
      <c r="A24" s="9" t="s">
        <v>23</v>
      </c>
      <c r="B24" s="18"/>
      <c r="C24" s="18"/>
      <c r="D24" s="18"/>
      <c r="E24" s="18"/>
      <c r="F24" s="18"/>
      <c r="G24" s="18"/>
    </row>
    <row r="25" spans="1:7" x14ac:dyDescent="0.2">
      <c r="A25" s="9"/>
      <c r="B25" s="18"/>
      <c r="C25" s="18"/>
      <c r="D25" s="18"/>
      <c r="E25" s="18"/>
      <c r="F25" s="18"/>
      <c r="G25" s="18"/>
    </row>
    <row r="26" spans="1:7" x14ac:dyDescent="0.2">
      <c r="A26" s="11" t="s">
        <v>27</v>
      </c>
      <c r="B26" s="26">
        <v>61504.460000000006</v>
      </c>
      <c r="C26" s="26">
        <v>59086.1</v>
      </c>
      <c r="D26" s="26">
        <v>11344.95</v>
      </c>
      <c r="E26" s="26">
        <v>1705.01</v>
      </c>
      <c r="F26" s="26">
        <v>18123.849999999999</v>
      </c>
      <c r="G26" s="26">
        <v>3722614.65</v>
      </c>
    </row>
  </sheetData>
  <mergeCells count="32">
    <mergeCell ref="GK4:GR4"/>
    <mergeCell ref="GS4:GZ4"/>
    <mergeCell ref="HA4:HH4"/>
    <mergeCell ref="IO4:IV4"/>
    <mergeCell ref="HI4:HP4"/>
    <mergeCell ref="HQ4:HX4"/>
    <mergeCell ref="HY4:IF4"/>
    <mergeCell ref="IG4:IN4"/>
    <mergeCell ref="FE4:FL4"/>
    <mergeCell ref="FM4:FT4"/>
    <mergeCell ref="FU4:GB4"/>
    <mergeCell ref="GC4:GJ4"/>
    <mergeCell ref="DY4:EF4"/>
    <mergeCell ref="EG4:EN4"/>
    <mergeCell ref="EO4:EV4"/>
    <mergeCell ref="EW4:FD4"/>
    <mergeCell ref="CS4:CZ4"/>
    <mergeCell ref="DA4:DH4"/>
    <mergeCell ref="DI4:DP4"/>
    <mergeCell ref="DQ4:DX4"/>
    <mergeCell ref="BM4:BT4"/>
    <mergeCell ref="BU4:CB4"/>
    <mergeCell ref="CC4:CJ4"/>
    <mergeCell ref="CK4:CR4"/>
    <mergeCell ref="AG4:AN4"/>
    <mergeCell ref="AO4:AV4"/>
    <mergeCell ref="AW4:BD4"/>
    <mergeCell ref="BE4:BL4"/>
    <mergeCell ref="A4:H4"/>
    <mergeCell ref="I4:P4"/>
    <mergeCell ref="Q4:X4"/>
    <mergeCell ref="Y4:AF4"/>
  </mergeCells>
  <phoneticPr fontId="24" type="noConversion"/>
  <pageMargins left="0.4" right="0.36" top="0.6" bottom="1" header="0" footer="0"/>
  <pageSetup paperSize="9" scale="8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L27"/>
  <sheetViews>
    <sheetView view="pageBreakPreview" zoomScale="60" zoomScaleNormal="75" workbookViewId="0">
      <selection activeCell="N21" sqref="N21"/>
    </sheetView>
  </sheetViews>
  <sheetFormatPr baseColWidth="10" defaultRowHeight="12.75" x14ac:dyDescent="0.2"/>
  <cols>
    <col min="1" max="1" width="32.5703125" style="31" customWidth="1"/>
    <col min="2" max="2" width="12" style="31" bestFit="1" customWidth="1"/>
    <col min="3" max="3" width="13" style="31" bestFit="1" customWidth="1"/>
    <col min="4" max="4" width="12.7109375" style="31" bestFit="1" customWidth="1"/>
    <col min="5" max="5" width="11.5703125" style="31" bestFit="1" customWidth="1"/>
    <col min="6" max="6" width="13" style="31" bestFit="1" customWidth="1"/>
    <col min="7" max="7" width="14" style="31" customWidth="1"/>
    <col min="8" max="11" width="11.42578125" style="31"/>
    <col min="12" max="12" width="12.140625" style="31" customWidth="1"/>
    <col min="13" max="16384" width="11.42578125" style="31"/>
  </cols>
  <sheetData>
    <row r="2" spans="1:12" s="28" customFormat="1" ht="15" x14ac:dyDescent="0.25">
      <c r="A2" s="207" t="s">
        <v>31</v>
      </c>
      <c r="B2" s="207"/>
      <c r="C2" s="207"/>
      <c r="D2" s="207"/>
      <c r="E2" s="207"/>
      <c r="F2" s="207"/>
      <c r="G2" s="207"/>
      <c r="H2" s="207"/>
      <c r="I2" s="27"/>
    </row>
    <row r="5" spans="1:12" x14ac:dyDescent="0.2">
      <c r="A5" s="29" t="s">
        <v>41</v>
      </c>
      <c r="B5" s="30" t="s">
        <v>44</v>
      </c>
      <c r="C5" s="30" t="s">
        <v>5</v>
      </c>
      <c r="D5" s="30" t="s">
        <v>6</v>
      </c>
      <c r="E5" s="30" t="s">
        <v>7</v>
      </c>
      <c r="F5" s="30" t="s">
        <v>8</v>
      </c>
      <c r="G5" s="30" t="s">
        <v>9</v>
      </c>
    </row>
    <row r="6" spans="1:12" x14ac:dyDescent="0.2">
      <c r="A6" s="32" t="s">
        <v>10</v>
      </c>
      <c r="B6" s="73" t="s">
        <v>42</v>
      </c>
      <c r="C6" s="73" t="s">
        <v>42</v>
      </c>
      <c r="D6" s="79" t="s">
        <v>42</v>
      </c>
      <c r="E6" s="73" t="s">
        <v>42</v>
      </c>
      <c r="F6" s="33" t="s">
        <v>11</v>
      </c>
      <c r="G6" s="33" t="s">
        <v>11</v>
      </c>
    </row>
    <row r="7" spans="1:12" x14ac:dyDescent="0.2">
      <c r="A7" s="9" t="s">
        <v>25</v>
      </c>
      <c r="B7" s="34">
        <v>5435.01</v>
      </c>
      <c r="C7" s="34">
        <v>13.3</v>
      </c>
      <c r="D7" s="34">
        <v>6695.72</v>
      </c>
      <c r="E7" s="34"/>
      <c r="F7" s="34">
        <v>72</v>
      </c>
      <c r="G7" s="34">
        <v>66400</v>
      </c>
      <c r="I7" s="82"/>
      <c r="J7" s="82"/>
      <c r="K7" s="82"/>
      <c r="L7" s="82"/>
    </row>
    <row r="8" spans="1:12" x14ac:dyDescent="0.2">
      <c r="A8" s="9" t="s">
        <v>18</v>
      </c>
      <c r="B8" s="34"/>
      <c r="C8" s="34"/>
      <c r="D8" s="34"/>
      <c r="E8" s="34"/>
      <c r="F8" s="35">
        <v>2813.26</v>
      </c>
      <c r="G8" s="35">
        <v>1136514.5</v>
      </c>
      <c r="I8" s="82"/>
      <c r="J8" s="82"/>
      <c r="K8" s="82"/>
      <c r="L8" s="82"/>
    </row>
    <row r="9" spans="1:12" x14ac:dyDescent="0.2">
      <c r="A9" s="9" t="s">
        <v>26</v>
      </c>
      <c r="B9" s="34"/>
      <c r="C9" s="34"/>
      <c r="D9" s="34"/>
      <c r="E9" s="34"/>
      <c r="F9" s="34"/>
      <c r="G9" s="34"/>
      <c r="I9" s="82"/>
      <c r="J9" s="82"/>
      <c r="K9" s="82"/>
      <c r="L9" s="82"/>
    </row>
    <row r="10" spans="1:12" x14ac:dyDescent="0.2">
      <c r="A10" s="9" t="s">
        <v>15</v>
      </c>
      <c r="B10" s="34">
        <v>5</v>
      </c>
      <c r="C10" s="34"/>
      <c r="D10" s="34"/>
      <c r="E10" s="34"/>
      <c r="F10" s="34"/>
      <c r="G10" s="34"/>
      <c r="I10" s="82"/>
      <c r="J10" s="82"/>
      <c r="K10" s="82"/>
      <c r="L10" s="82"/>
    </row>
    <row r="11" spans="1:12" x14ac:dyDescent="0.2">
      <c r="A11" s="9" t="s">
        <v>21</v>
      </c>
      <c r="B11" s="34">
        <v>213.6</v>
      </c>
      <c r="C11" s="34"/>
      <c r="D11" s="34">
        <v>5</v>
      </c>
      <c r="E11" s="34"/>
      <c r="F11" s="35">
        <v>3815.2</v>
      </c>
      <c r="G11" s="34"/>
      <c r="I11" s="82"/>
      <c r="J11" s="82"/>
      <c r="K11" s="82"/>
      <c r="L11" s="82"/>
    </row>
    <row r="12" spans="1:12" x14ac:dyDescent="0.2">
      <c r="A12" s="9" t="s">
        <v>20</v>
      </c>
      <c r="B12" s="34">
        <v>660</v>
      </c>
      <c r="C12" s="34"/>
      <c r="D12" s="34">
        <v>6529.58</v>
      </c>
      <c r="E12" s="34">
        <v>1559.58</v>
      </c>
      <c r="F12" s="34">
        <v>280.22000000000003</v>
      </c>
      <c r="G12" s="35">
        <v>1422864.5</v>
      </c>
      <c r="I12" s="82"/>
      <c r="J12" s="82"/>
      <c r="K12" s="82"/>
      <c r="L12" s="82"/>
    </row>
    <row r="13" spans="1:12" x14ac:dyDescent="0.2">
      <c r="A13" s="9" t="s">
        <v>19</v>
      </c>
      <c r="B13" s="34">
        <v>3116</v>
      </c>
      <c r="C13" s="34"/>
      <c r="D13" s="34">
        <v>216.26</v>
      </c>
      <c r="E13" s="34"/>
      <c r="F13" s="34">
        <v>3005.05</v>
      </c>
      <c r="G13" s="34">
        <v>1721117</v>
      </c>
      <c r="I13" s="82"/>
      <c r="J13" s="82"/>
      <c r="K13" s="82"/>
      <c r="L13" s="82"/>
    </row>
    <row r="14" spans="1:12" x14ac:dyDescent="0.2">
      <c r="A14" s="9" t="s">
        <v>38</v>
      </c>
      <c r="B14" s="34"/>
      <c r="C14" s="34"/>
      <c r="D14" s="34">
        <v>88.36</v>
      </c>
      <c r="E14" s="34"/>
      <c r="F14" s="34"/>
      <c r="G14" s="34"/>
      <c r="I14" s="82"/>
      <c r="J14" s="82"/>
      <c r="K14" s="82"/>
      <c r="L14" s="82"/>
    </row>
    <row r="15" spans="1:12" x14ac:dyDescent="0.2">
      <c r="A15" s="9" t="s">
        <v>39</v>
      </c>
      <c r="B15" s="34"/>
      <c r="C15" s="34"/>
      <c r="D15" s="34"/>
      <c r="E15" s="34"/>
      <c r="F15" s="34"/>
      <c r="G15" s="34"/>
      <c r="I15" s="82"/>
      <c r="J15" s="82"/>
      <c r="K15" s="82"/>
      <c r="L15" s="82"/>
    </row>
    <row r="16" spans="1:12" x14ac:dyDescent="0.2">
      <c r="A16" s="9" t="s">
        <v>22</v>
      </c>
      <c r="B16" s="34">
        <v>67.48</v>
      </c>
      <c r="C16" s="34"/>
      <c r="D16" s="34"/>
      <c r="E16" s="34"/>
      <c r="F16" s="34">
        <v>272</v>
      </c>
      <c r="G16" s="34"/>
      <c r="I16" s="82"/>
      <c r="J16" s="82"/>
      <c r="K16" s="82"/>
      <c r="L16" s="82"/>
    </row>
    <row r="17" spans="1:12" x14ac:dyDescent="0.2">
      <c r="A17" s="9" t="s">
        <v>24</v>
      </c>
      <c r="B17" s="34">
        <v>17714.490000000002</v>
      </c>
      <c r="C17" s="34"/>
      <c r="D17" s="34"/>
      <c r="E17" s="34"/>
      <c r="F17" s="34"/>
      <c r="G17" s="34"/>
      <c r="I17" s="82"/>
      <c r="J17" s="82"/>
      <c r="K17" s="82"/>
      <c r="L17" s="82"/>
    </row>
    <row r="18" spans="1:12" x14ac:dyDescent="0.2">
      <c r="A18" s="9" t="s">
        <v>13</v>
      </c>
      <c r="B18" s="34"/>
      <c r="C18" s="34">
        <v>57267</v>
      </c>
      <c r="D18" s="34"/>
      <c r="E18" s="34"/>
      <c r="F18" s="34"/>
      <c r="G18" s="34"/>
      <c r="I18" s="82"/>
      <c r="J18" s="82"/>
      <c r="K18" s="82"/>
      <c r="L18" s="82"/>
    </row>
    <row r="19" spans="1:12" x14ac:dyDescent="0.2">
      <c r="A19" s="9" t="s">
        <v>40</v>
      </c>
      <c r="B19" s="34"/>
      <c r="C19" s="34"/>
      <c r="D19" s="34"/>
      <c r="E19" s="34"/>
      <c r="F19" s="34"/>
      <c r="G19" s="34"/>
      <c r="I19" s="82"/>
      <c r="J19" s="82"/>
      <c r="K19" s="82"/>
      <c r="L19" s="82"/>
    </row>
    <row r="20" spans="1:12" x14ac:dyDescent="0.2">
      <c r="A20" s="9" t="s">
        <v>17</v>
      </c>
      <c r="B20" s="34"/>
      <c r="C20" s="34"/>
      <c r="D20" s="34"/>
      <c r="E20" s="34"/>
      <c r="F20" s="35">
        <v>40.51</v>
      </c>
      <c r="G20" s="35">
        <v>24168.9</v>
      </c>
      <c r="I20" s="82"/>
      <c r="J20" s="82"/>
      <c r="K20" s="82"/>
      <c r="L20" s="82"/>
    </row>
    <row r="21" spans="1:12" x14ac:dyDescent="0.2">
      <c r="A21" s="9" t="s">
        <v>16</v>
      </c>
      <c r="B21" s="34"/>
      <c r="C21" s="34"/>
      <c r="D21" s="34"/>
      <c r="E21" s="34"/>
      <c r="F21" s="34"/>
      <c r="G21" s="34"/>
      <c r="I21" s="82"/>
      <c r="J21" s="82"/>
      <c r="K21" s="82"/>
      <c r="L21" s="82"/>
    </row>
    <row r="22" spans="1:12" x14ac:dyDescent="0.2">
      <c r="A22" s="9" t="s">
        <v>14</v>
      </c>
      <c r="B22" s="34"/>
      <c r="C22" s="34"/>
      <c r="D22" s="34"/>
      <c r="E22" s="34"/>
      <c r="F22" s="34"/>
      <c r="G22" s="34"/>
      <c r="I22" s="82"/>
      <c r="J22" s="82"/>
      <c r="K22" s="82"/>
      <c r="L22" s="82"/>
    </row>
    <row r="23" spans="1:12" x14ac:dyDescent="0.2">
      <c r="A23" s="9" t="s">
        <v>23</v>
      </c>
      <c r="B23" s="34"/>
      <c r="C23" s="34"/>
      <c r="D23" s="34"/>
      <c r="E23" s="34"/>
      <c r="F23" s="34"/>
      <c r="G23" s="34"/>
      <c r="I23" s="82"/>
      <c r="J23" s="82"/>
      <c r="K23" s="82"/>
      <c r="L23" s="82"/>
    </row>
    <row r="24" spans="1:12" ht="15" x14ac:dyDescent="0.25">
      <c r="A24" s="9"/>
      <c r="B24" s="36"/>
      <c r="C24" s="36"/>
      <c r="D24" s="36"/>
      <c r="E24" s="36"/>
      <c r="F24" s="36"/>
      <c r="G24" s="36"/>
      <c r="I24" s="82"/>
      <c r="J24" s="82"/>
      <c r="K24" s="82"/>
      <c r="L24" s="82"/>
    </row>
    <row r="25" spans="1:12" x14ac:dyDescent="0.2">
      <c r="A25" s="11" t="s">
        <v>27</v>
      </c>
      <c r="B25" s="37">
        <v>27211.58</v>
      </c>
      <c r="C25" s="37">
        <v>57280.3</v>
      </c>
      <c r="D25" s="37">
        <v>13534.92</v>
      </c>
      <c r="E25" s="37">
        <v>1559.58</v>
      </c>
      <c r="F25" s="37">
        <v>10298.24</v>
      </c>
      <c r="G25" s="37">
        <v>4371064.9000000004</v>
      </c>
      <c r="I25" s="82"/>
      <c r="J25" s="82"/>
      <c r="K25" s="82"/>
      <c r="L25" s="82"/>
    </row>
    <row r="27" spans="1:12" x14ac:dyDescent="0.2">
      <c r="A27" s="38" t="s">
        <v>30</v>
      </c>
    </row>
  </sheetData>
  <mergeCells count="1">
    <mergeCell ref="A2:H2"/>
  </mergeCells>
  <phoneticPr fontId="24" type="noConversion"/>
  <pageMargins left="0.4" right="0.36" top="0.6" bottom="1" header="0" footer="0"/>
  <pageSetup paperSize="9" scale="6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4:IV26"/>
  <sheetViews>
    <sheetView view="pageBreakPreview" zoomScale="60" zoomScaleNormal="75" workbookViewId="0">
      <selection activeCell="G40" sqref="G40"/>
    </sheetView>
  </sheetViews>
  <sheetFormatPr baseColWidth="10" defaultRowHeight="12.75" x14ac:dyDescent="0.2"/>
  <cols>
    <col min="1" max="1" width="32" style="39" customWidth="1"/>
    <col min="2" max="2" width="13.42578125" style="39" bestFit="1" customWidth="1"/>
    <col min="3" max="3" width="12.7109375" style="39" bestFit="1" customWidth="1"/>
    <col min="4" max="5" width="11.5703125" style="39" bestFit="1" customWidth="1"/>
    <col min="6" max="6" width="12.5703125" style="39" bestFit="1" customWidth="1"/>
    <col min="7" max="7" width="17" style="39" customWidth="1"/>
    <col min="8" max="11" width="11.42578125" style="39"/>
    <col min="12" max="12" width="12.140625" style="39" customWidth="1"/>
    <col min="13" max="16384" width="11.42578125" style="39"/>
  </cols>
  <sheetData>
    <row r="4" spans="1:256" ht="15" x14ac:dyDescent="0.25">
      <c r="A4" s="208" t="s">
        <v>32</v>
      </c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208"/>
      <c r="AA4" s="208"/>
      <c r="AB4" s="208"/>
      <c r="AC4" s="208"/>
      <c r="AD4" s="208"/>
      <c r="AE4" s="208"/>
      <c r="AF4" s="208"/>
      <c r="AG4" s="208"/>
      <c r="AH4" s="208"/>
      <c r="AI4" s="208"/>
      <c r="AJ4" s="208"/>
      <c r="AK4" s="208"/>
      <c r="AL4" s="208"/>
      <c r="AM4" s="208"/>
      <c r="AN4" s="208"/>
      <c r="AO4" s="208"/>
      <c r="AP4" s="208"/>
      <c r="AQ4" s="208"/>
      <c r="AR4" s="208"/>
      <c r="AS4" s="208"/>
      <c r="AT4" s="208"/>
      <c r="AU4" s="208"/>
      <c r="AV4" s="208"/>
      <c r="AW4" s="208"/>
      <c r="AX4" s="208"/>
      <c r="AY4" s="208"/>
      <c r="AZ4" s="208"/>
      <c r="BA4" s="208"/>
      <c r="BB4" s="208"/>
      <c r="BC4" s="208"/>
      <c r="BD4" s="208"/>
      <c r="BE4" s="208"/>
      <c r="BF4" s="208"/>
      <c r="BG4" s="208"/>
      <c r="BH4" s="208"/>
      <c r="BI4" s="208"/>
      <c r="BJ4" s="208"/>
      <c r="BK4" s="208"/>
      <c r="BL4" s="208"/>
      <c r="BM4" s="208"/>
      <c r="BN4" s="208"/>
      <c r="BO4" s="208"/>
      <c r="BP4" s="208"/>
      <c r="BQ4" s="208"/>
      <c r="BR4" s="208"/>
      <c r="BS4" s="208"/>
      <c r="BT4" s="208"/>
      <c r="BU4" s="208"/>
      <c r="BV4" s="208"/>
      <c r="BW4" s="208"/>
      <c r="BX4" s="208"/>
      <c r="BY4" s="208"/>
      <c r="BZ4" s="208"/>
      <c r="CA4" s="208"/>
      <c r="CB4" s="208"/>
      <c r="CC4" s="208"/>
      <c r="CD4" s="208"/>
      <c r="CE4" s="208"/>
      <c r="CF4" s="208"/>
      <c r="CG4" s="208"/>
      <c r="CH4" s="208"/>
      <c r="CI4" s="208"/>
      <c r="CJ4" s="208"/>
      <c r="CK4" s="208"/>
      <c r="CL4" s="208"/>
      <c r="CM4" s="208"/>
      <c r="CN4" s="208"/>
      <c r="CO4" s="208"/>
      <c r="CP4" s="208"/>
      <c r="CQ4" s="208"/>
      <c r="CR4" s="208"/>
      <c r="CS4" s="208"/>
      <c r="CT4" s="208"/>
      <c r="CU4" s="208"/>
      <c r="CV4" s="208"/>
      <c r="CW4" s="208"/>
      <c r="CX4" s="208"/>
      <c r="CY4" s="208"/>
      <c r="CZ4" s="208"/>
      <c r="DA4" s="208"/>
      <c r="DB4" s="208"/>
      <c r="DC4" s="208"/>
      <c r="DD4" s="208"/>
      <c r="DE4" s="208"/>
      <c r="DF4" s="208"/>
      <c r="DG4" s="208"/>
      <c r="DH4" s="208"/>
      <c r="DI4" s="208"/>
      <c r="DJ4" s="208"/>
      <c r="DK4" s="208"/>
      <c r="DL4" s="208"/>
      <c r="DM4" s="208"/>
      <c r="DN4" s="208"/>
      <c r="DO4" s="208"/>
      <c r="DP4" s="208"/>
      <c r="DQ4" s="208"/>
      <c r="DR4" s="208"/>
      <c r="DS4" s="208"/>
      <c r="DT4" s="208"/>
      <c r="DU4" s="208"/>
      <c r="DV4" s="208"/>
      <c r="DW4" s="208"/>
      <c r="DX4" s="208"/>
      <c r="DY4" s="208"/>
      <c r="DZ4" s="208"/>
      <c r="EA4" s="208"/>
      <c r="EB4" s="208"/>
      <c r="EC4" s="208"/>
      <c r="ED4" s="208"/>
      <c r="EE4" s="208"/>
      <c r="EF4" s="208"/>
      <c r="EG4" s="208"/>
      <c r="EH4" s="208"/>
      <c r="EI4" s="208"/>
      <c r="EJ4" s="208"/>
      <c r="EK4" s="208"/>
      <c r="EL4" s="208"/>
      <c r="EM4" s="208"/>
      <c r="EN4" s="208"/>
      <c r="EO4" s="208"/>
      <c r="EP4" s="208"/>
      <c r="EQ4" s="208"/>
      <c r="ER4" s="208"/>
      <c r="ES4" s="208"/>
      <c r="ET4" s="208"/>
      <c r="EU4" s="208"/>
      <c r="EV4" s="208"/>
      <c r="EW4" s="208"/>
      <c r="EX4" s="208"/>
      <c r="EY4" s="208"/>
      <c r="EZ4" s="208"/>
      <c r="FA4" s="208"/>
      <c r="FB4" s="208"/>
      <c r="FC4" s="208"/>
      <c r="FD4" s="208"/>
      <c r="FE4" s="208"/>
      <c r="FF4" s="208"/>
      <c r="FG4" s="208"/>
      <c r="FH4" s="208"/>
      <c r="FI4" s="208"/>
      <c r="FJ4" s="208"/>
      <c r="FK4" s="208"/>
      <c r="FL4" s="208"/>
      <c r="FM4" s="208"/>
      <c r="FN4" s="208"/>
      <c r="FO4" s="208"/>
      <c r="FP4" s="208"/>
      <c r="FQ4" s="208"/>
      <c r="FR4" s="208"/>
      <c r="FS4" s="208"/>
      <c r="FT4" s="208"/>
      <c r="FU4" s="208"/>
      <c r="FV4" s="208"/>
      <c r="FW4" s="208"/>
      <c r="FX4" s="208"/>
      <c r="FY4" s="208"/>
      <c r="FZ4" s="208"/>
      <c r="GA4" s="208"/>
      <c r="GB4" s="208"/>
      <c r="GC4" s="208"/>
      <c r="GD4" s="208"/>
      <c r="GE4" s="208"/>
      <c r="GF4" s="208"/>
      <c r="GG4" s="208"/>
      <c r="GH4" s="208"/>
      <c r="GI4" s="208"/>
      <c r="GJ4" s="208"/>
      <c r="GK4" s="208"/>
      <c r="GL4" s="208"/>
      <c r="GM4" s="208"/>
      <c r="GN4" s="208"/>
      <c r="GO4" s="208"/>
      <c r="GP4" s="208"/>
      <c r="GQ4" s="208"/>
      <c r="GR4" s="208"/>
      <c r="GS4" s="208"/>
      <c r="GT4" s="208"/>
      <c r="GU4" s="208"/>
      <c r="GV4" s="208"/>
      <c r="GW4" s="208"/>
      <c r="GX4" s="208"/>
      <c r="GY4" s="208"/>
      <c r="GZ4" s="208"/>
      <c r="HA4" s="208"/>
      <c r="HB4" s="208"/>
      <c r="HC4" s="208"/>
      <c r="HD4" s="208"/>
      <c r="HE4" s="208"/>
      <c r="HF4" s="208"/>
      <c r="HG4" s="208"/>
      <c r="HH4" s="208"/>
      <c r="HI4" s="208"/>
      <c r="HJ4" s="208"/>
      <c r="HK4" s="208"/>
      <c r="HL4" s="208"/>
      <c r="HM4" s="208"/>
      <c r="HN4" s="208"/>
      <c r="HO4" s="208"/>
      <c r="HP4" s="208"/>
      <c r="HQ4" s="208"/>
      <c r="HR4" s="208"/>
      <c r="HS4" s="208"/>
      <c r="HT4" s="208"/>
      <c r="HU4" s="208"/>
      <c r="HV4" s="208"/>
      <c r="HW4" s="208"/>
      <c r="HX4" s="208"/>
      <c r="HY4" s="208"/>
      <c r="HZ4" s="208"/>
      <c r="IA4" s="208"/>
      <c r="IB4" s="208"/>
      <c r="IC4" s="208"/>
      <c r="ID4" s="208"/>
      <c r="IE4" s="208"/>
      <c r="IF4" s="208"/>
      <c r="IG4" s="208"/>
      <c r="IH4" s="208"/>
      <c r="II4" s="208"/>
      <c r="IJ4" s="208"/>
      <c r="IK4" s="208"/>
      <c r="IL4" s="208"/>
      <c r="IM4" s="208"/>
      <c r="IN4" s="208"/>
      <c r="IO4" s="208"/>
      <c r="IP4" s="208"/>
      <c r="IQ4" s="208"/>
      <c r="IR4" s="208"/>
      <c r="IS4" s="208"/>
      <c r="IT4" s="208"/>
      <c r="IU4" s="208"/>
      <c r="IV4" s="208"/>
    </row>
    <row r="6" spans="1:256" x14ac:dyDescent="0.2">
      <c r="A6" s="40" t="s">
        <v>41</v>
      </c>
      <c r="B6" s="41" t="s">
        <v>44</v>
      </c>
      <c r="C6" s="41" t="s">
        <v>5</v>
      </c>
      <c r="D6" s="41" t="s">
        <v>6</v>
      </c>
      <c r="E6" s="41" t="s">
        <v>7</v>
      </c>
      <c r="F6" s="41" t="s">
        <v>8</v>
      </c>
      <c r="G6" s="41" t="s">
        <v>9</v>
      </c>
    </row>
    <row r="7" spans="1:256" x14ac:dyDescent="0.2">
      <c r="A7" s="42" t="s">
        <v>10</v>
      </c>
      <c r="B7" s="73" t="s">
        <v>42</v>
      </c>
      <c r="C7" s="73" t="s">
        <v>42</v>
      </c>
      <c r="D7" s="79" t="s">
        <v>42</v>
      </c>
      <c r="E7" s="73" t="s">
        <v>42</v>
      </c>
      <c r="F7" s="43" t="s">
        <v>11</v>
      </c>
      <c r="G7" s="43" t="s">
        <v>11</v>
      </c>
    </row>
    <row r="8" spans="1:256" x14ac:dyDescent="0.2">
      <c r="A8" s="9" t="s">
        <v>25</v>
      </c>
      <c r="B8" s="47">
        <v>37085</v>
      </c>
      <c r="C8" s="44">
        <v>25.3</v>
      </c>
      <c r="D8" s="51">
        <v>4314.7299999999996</v>
      </c>
      <c r="E8" s="44"/>
      <c r="F8" s="44">
        <v>72</v>
      </c>
      <c r="G8" s="50">
        <v>119400</v>
      </c>
    </row>
    <row r="9" spans="1:256" x14ac:dyDescent="0.2">
      <c r="A9" s="9" t="s">
        <v>18</v>
      </c>
      <c r="B9" s="44"/>
      <c r="C9" s="44"/>
      <c r="D9" s="46">
        <v>6</v>
      </c>
      <c r="E9" s="48"/>
      <c r="F9" s="47">
        <v>2339</v>
      </c>
      <c r="G9" s="47">
        <v>1015203</v>
      </c>
    </row>
    <row r="10" spans="1:256" x14ac:dyDescent="0.2">
      <c r="A10" s="9" t="s">
        <v>26</v>
      </c>
      <c r="B10" s="44"/>
      <c r="C10" s="44">
        <v>20</v>
      </c>
      <c r="D10" s="44"/>
      <c r="E10" s="44"/>
      <c r="F10" s="44"/>
      <c r="G10" s="44">
        <v>70</v>
      </c>
    </row>
    <row r="11" spans="1:256" x14ac:dyDescent="0.2">
      <c r="A11" s="9" t="s">
        <v>15</v>
      </c>
      <c r="B11" s="44"/>
      <c r="C11" s="44"/>
      <c r="D11" s="44"/>
      <c r="E11" s="44"/>
      <c r="F11" s="44"/>
      <c r="G11" s="44"/>
    </row>
    <row r="12" spans="1:256" x14ac:dyDescent="0.2">
      <c r="A12" s="9" t="s">
        <v>21</v>
      </c>
      <c r="B12" s="44">
        <v>583</v>
      </c>
      <c r="C12" s="44"/>
      <c r="D12" s="46">
        <v>5</v>
      </c>
      <c r="E12" s="52"/>
      <c r="F12" s="47">
        <v>550</v>
      </c>
      <c r="G12" s="44"/>
    </row>
    <row r="13" spans="1:256" x14ac:dyDescent="0.2">
      <c r="A13" s="9" t="s">
        <v>20</v>
      </c>
      <c r="B13" s="46">
        <v>180</v>
      </c>
      <c r="C13" s="44"/>
      <c r="D13" s="47">
        <v>2327.4699999999998</v>
      </c>
      <c r="E13" s="48">
        <v>1443.41</v>
      </c>
      <c r="F13" s="50">
        <v>4196</v>
      </c>
      <c r="G13" s="50">
        <v>81218</v>
      </c>
    </row>
    <row r="14" spans="1:256" x14ac:dyDescent="0.2">
      <c r="A14" s="9" t="s">
        <v>19</v>
      </c>
      <c r="B14" s="49">
        <v>5461</v>
      </c>
      <c r="C14" s="44"/>
      <c r="D14" s="46">
        <v>615.23</v>
      </c>
      <c r="E14" s="48"/>
      <c r="F14" s="50">
        <v>5250</v>
      </c>
      <c r="G14" s="47">
        <v>8452500</v>
      </c>
    </row>
    <row r="15" spans="1:256" x14ac:dyDescent="0.2">
      <c r="A15" s="9" t="s">
        <v>38</v>
      </c>
      <c r="B15" s="44"/>
      <c r="C15" s="44"/>
      <c r="D15" s="46">
        <v>35.75</v>
      </c>
      <c r="E15" s="48"/>
      <c r="F15" s="44"/>
      <c r="G15" s="44"/>
    </row>
    <row r="16" spans="1:256" x14ac:dyDescent="0.2">
      <c r="A16" s="9" t="s">
        <v>39</v>
      </c>
      <c r="B16" s="44"/>
      <c r="C16" s="44"/>
      <c r="D16" s="44"/>
      <c r="E16" s="44"/>
      <c r="F16" s="44"/>
      <c r="G16" s="44"/>
    </row>
    <row r="17" spans="1:7" x14ac:dyDescent="0.2">
      <c r="A17" s="9" t="s">
        <v>22</v>
      </c>
      <c r="B17" s="51">
        <v>51</v>
      </c>
      <c r="C17" s="44"/>
      <c r="D17" s="44"/>
      <c r="E17" s="45"/>
      <c r="F17" s="46">
        <v>287</v>
      </c>
      <c r="G17" s="44">
        <v>917000</v>
      </c>
    </row>
    <row r="18" spans="1:7" x14ac:dyDescent="0.2">
      <c r="A18" s="9" t="s">
        <v>24</v>
      </c>
      <c r="B18" s="47"/>
      <c r="C18" s="44"/>
      <c r="D18" s="44"/>
      <c r="E18" s="44"/>
      <c r="F18" s="44"/>
      <c r="G18" s="44"/>
    </row>
    <row r="19" spans="1:7" x14ac:dyDescent="0.2">
      <c r="A19" s="9" t="s">
        <v>13</v>
      </c>
      <c r="B19" s="44"/>
      <c r="C19" s="44">
        <v>44530</v>
      </c>
      <c r="D19" s="44"/>
      <c r="E19" s="44"/>
      <c r="F19" s="44"/>
      <c r="G19" s="44"/>
    </row>
    <row r="20" spans="1:7" x14ac:dyDescent="0.2">
      <c r="A20" s="9" t="s">
        <v>40</v>
      </c>
      <c r="B20" s="44"/>
      <c r="C20" s="44"/>
      <c r="D20" s="44"/>
      <c r="E20" s="48"/>
      <c r="F20" s="44"/>
      <c r="G20" s="44"/>
    </row>
    <row r="21" spans="1:7" x14ac:dyDescent="0.2">
      <c r="A21" s="9" t="s">
        <v>17</v>
      </c>
      <c r="B21" s="44"/>
      <c r="C21" s="44"/>
      <c r="D21" s="44"/>
      <c r="E21" s="45"/>
      <c r="F21" s="46">
        <v>31</v>
      </c>
      <c r="G21" s="47">
        <v>12509</v>
      </c>
    </row>
    <row r="22" spans="1:7" x14ac:dyDescent="0.2">
      <c r="A22" s="9" t="s">
        <v>16</v>
      </c>
      <c r="B22" s="44"/>
      <c r="C22" s="44"/>
      <c r="D22" s="44"/>
      <c r="E22" s="44"/>
      <c r="F22" s="44"/>
      <c r="G22" s="44"/>
    </row>
    <row r="23" spans="1:7" x14ac:dyDescent="0.2">
      <c r="A23" s="9" t="s">
        <v>14</v>
      </c>
      <c r="B23" s="44"/>
      <c r="C23" s="44"/>
      <c r="D23" s="44"/>
      <c r="E23" s="44"/>
      <c r="F23" s="44"/>
      <c r="G23" s="44"/>
    </row>
    <row r="24" spans="1:7" x14ac:dyDescent="0.2">
      <c r="A24" s="9" t="s">
        <v>23</v>
      </c>
      <c r="B24" s="44"/>
      <c r="C24" s="44"/>
      <c r="D24" s="44"/>
      <c r="E24" s="44"/>
      <c r="F24" s="44"/>
      <c r="G24" s="44"/>
    </row>
    <row r="25" spans="1:7" x14ac:dyDescent="0.2">
      <c r="A25" s="9"/>
      <c r="B25" s="44"/>
      <c r="C25" s="44"/>
      <c r="D25" s="44"/>
      <c r="E25" s="44"/>
      <c r="F25" s="44"/>
      <c r="G25" s="44"/>
    </row>
    <row r="26" spans="1:7" x14ac:dyDescent="0.2">
      <c r="A26" s="11" t="s">
        <v>27</v>
      </c>
      <c r="B26" s="53">
        <v>62392</v>
      </c>
      <c r="C26" s="53">
        <v>44575.3</v>
      </c>
      <c r="D26" s="53">
        <v>7304.1799999999985</v>
      </c>
      <c r="E26" s="53">
        <v>1443.41</v>
      </c>
      <c r="F26" s="53">
        <v>12725</v>
      </c>
      <c r="G26" s="53">
        <v>10597900</v>
      </c>
    </row>
  </sheetData>
  <mergeCells count="32">
    <mergeCell ref="BM4:BT4"/>
    <mergeCell ref="BU4:CB4"/>
    <mergeCell ref="CC4:CJ4"/>
    <mergeCell ref="CK4:CR4"/>
    <mergeCell ref="AW4:BD4"/>
    <mergeCell ref="BE4:BL4"/>
    <mergeCell ref="A4:H4"/>
    <mergeCell ref="I4:P4"/>
    <mergeCell ref="Q4:X4"/>
    <mergeCell ref="Y4:AF4"/>
    <mergeCell ref="AG4:AN4"/>
    <mergeCell ref="AO4:AV4"/>
    <mergeCell ref="FU4:GB4"/>
    <mergeCell ref="GC4:GJ4"/>
    <mergeCell ref="CS4:CZ4"/>
    <mergeCell ref="DA4:DH4"/>
    <mergeCell ref="DI4:DP4"/>
    <mergeCell ref="DQ4:DX4"/>
    <mergeCell ref="DY4:EF4"/>
    <mergeCell ref="EG4:EN4"/>
    <mergeCell ref="EO4:EV4"/>
    <mergeCell ref="EW4:FD4"/>
    <mergeCell ref="FE4:FL4"/>
    <mergeCell ref="FM4:FT4"/>
    <mergeCell ref="IO4:IV4"/>
    <mergeCell ref="GK4:GR4"/>
    <mergeCell ref="GS4:GZ4"/>
    <mergeCell ref="HA4:HH4"/>
    <mergeCell ref="HI4:HP4"/>
    <mergeCell ref="HQ4:HX4"/>
    <mergeCell ref="HY4:IF4"/>
    <mergeCell ref="IG4:IN4"/>
  </mergeCells>
  <phoneticPr fontId="2" type="noConversion"/>
  <pageMargins left="0.4" right="0.36" top="0.6" bottom="1" header="0" footer="0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4:IV29"/>
  <sheetViews>
    <sheetView view="pageBreakPreview" zoomScale="60" zoomScaleNormal="75" workbookViewId="0">
      <selection activeCell="G10" sqref="G10"/>
    </sheetView>
  </sheetViews>
  <sheetFormatPr baseColWidth="10" defaultRowHeight="12.75" x14ac:dyDescent="0.2"/>
  <cols>
    <col min="1" max="1" width="32.42578125" style="54" customWidth="1"/>
    <col min="2" max="2" width="12.7109375" style="54" bestFit="1" customWidth="1"/>
    <col min="3" max="3" width="13.42578125" style="54" bestFit="1" customWidth="1"/>
    <col min="4" max="6" width="11.5703125" style="54" bestFit="1" customWidth="1"/>
    <col min="7" max="7" width="14.85546875" style="54" customWidth="1"/>
    <col min="8" max="11" width="11.42578125" style="54"/>
    <col min="12" max="12" width="12.140625" style="54" customWidth="1"/>
    <col min="13" max="16384" width="11.42578125" style="54"/>
  </cols>
  <sheetData>
    <row r="4" spans="1:256" ht="15" x14ac:dyDescent="0.25">
      <c r="A4" s="209" t="s">
        <v>37</v>
      </c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  <c r="AB4" s="209"/>
      <c r="AC4" s="209"/>
      <c r="AD4" s="209"/>
      <c r="AE4" s="209"/>
      <c r="AF4" s="209"/>
      <c r="AG4" s="209"/>
      <c r="AH4" s="209"/>
      <c r="AI4" s="209"/>
      <c r="AJ4" s="209"/>
      <c r="AK4" s="209"/>
      <c r="AL4" s="209"/>
      <c r="AM4" s="209"/>
      <c r="AN4" s="209"/>
      <c r="AO4" s="209"/>
      <c r="AP4" s="209"/>
      <c r="AQ4" s="209"/>
      <c r="AR4" s="209"/>
      <c r="AS4" s="209"/>
      <c r="AT4" s="209"/>
      <c r="AU4" s="209"/>
      <c r="AV4" s="209"/>
      <c r="AW4" s="209"/>
      <c r="AX4" s="209"/>
      <c r="AY4" s="209"/>
      <c r="AZ4" s="209"/>
      <c r="BA4" s="209"/>
      <c r="BB4" s="209"/>
      <c r="BC4" s="209"/>
      <c r="BD4" s="209"/>
      <c r="BE4" s="209"/>
      <c r="BF4" s="209"/>
      <c r="BG4" s="209"/>
      <c r="BH4" s="209"/>
      <c r="BI4" s="209"/>
      <c r="BJ4" s="209"/>
      <c r="BK4" s="209"/>
      <c r="BL4" s="209"/>
      <c r="BM4" s="209"/>
      <c r="BN4" s="209"/>
      <c r="BO4" s="209"/>
      <c r="BP4" s="209"/>
      <c r="BQ4" s="209"/>
      <c r="BR4" s="209"/>
      <c r="BS4" s="209"/>
      <c r="BT4" s="209"/>
      <c r="BU4" s="209"/>
      <c r="BV4" s="209"/>
      <c r="BW4" s="209"/>
      <c r="BX4" s="209"/>
      <c r="BY4" s="209"/>
      <c r="BZ4" s="209"/>
      <c r="CA4" s="209"/>
      <c r="CB4" s="209"/>
      <c r="CC4" s="209"/>
      <c r="CD4" s="209"/>
      <c r="CE4" s="209"/>
      <c r="CF4" s="209"/>
      <c r="CG4" s="209"/>
      <c r="CH4" s="209"/>
      <c r="CI4" s="209"/>
      <c r="CJ4" s="209"/>
      <c r="CK4" s="209"/>
      <c r="CL4" s="209"/>
      <c r="CM4" s="209"/>
      <c r="CN4" s="209"/>
      <c r="CO4" s="209"/>
      <c r="CP4" s="209"/>
      <c r="CQ4" s="209"/>
      <c r="CR4" s="209"/>
      <c r="CS4" s="209"/>
      <c r="CT4" s="209"/>
      <c r="CU4" s="209"/>
      <c r="CV4" s="209"/>
      <c r="CW4" s="209"/>
      <c r="CX4" s="209"/>
      <c r="CY4" s="209"/>
      <c r="CZ4" s="209"/>
      <c r="DA4" s="209"/>
      <c r="DB4" s="209"/>
      <c r="DC4" s="209"/>
      <c r="DD4" s="209"/>
      <c r="DE4" s="209"/>
      <c r="DF4" s="209"/>
      <c r="DG4" s="209"/>
      <c r="DH4" s="209"/>
      <c r="DI4" s="209"/>
      <c r="DJ4" s="209"/>
      <c r="DK4" s="209"/>
      <c r="DL4" s="209"/>
      <c r="DM4" s="209"/>
      <c r="DN4" s="209"/>
      <c r="DO4" s="209"/>
      <c r="DP4" s="209"/>
      <c r="DQ4" s="209"/>
      <c r="DR4" s="209"/>
      <c r="DS4" s="209"/>
      <c r="DT4" s="209"/>
      <c r="DU4" s="209"/>
      <c r="DV4" s="209"/>
      <c r="DW4" s="209"/>
      <c r="DX4" s="209"/>
      <c r="DY4" s="209"/>
      <c r="DZ4" s="209"/>
      <c r="EA4" s="209"/>
      <c r="EB4" s="209"/>
      <c r="EC4" s="209"/>
      <c r="ED4" s="209"/>
      <c r="EE4" s="209"/>
      <c r="EF4" s="209"/>
      <c r="EG4" s="209"/>
      <c r="EH4" s="209"/>
      <c r="EI4" s="209"/>
      <c r="EJ4" s="209"/>
      <c r="EK4" s="209"/>
      <c r="EL4" s="209"/>
      <c r="EM4" s="209"/>
      <c r="EN4" s="209"/>
      <c r="EO4" s="209"/>
      <c r="EP4" s="209"/>
      <c r="EQ4" s="209"/>
      <c r="ER4" s="209"/>
      <c r="ES4" s="209"/>
      <c r="ET4" s="209"/>
      <c r="EU4" s="209"/>
      <c r="EV4" s="209"/>
      <c r="EW4" s="209"/>
      <c r="EX4" s="209"/>
      <c r="EY4" s="209"/>
      <c r="EZ4" s="209"/>
      <c r="FA4" s="209"/>
      <c r="FB4" s="209"/>
      <c r="FC4" s="209"/>
      <c r="FD4" s="209"/>
      <c r="FE4" s="209"/>
      <c r="FF4" s="209"/>
      <c r="FG4" s="209"/>
      <c r="FH4" s="209"/>
      <c r="FI4" s="209"/>
      <c r="FJ4" s="209"/>
      <c r="FK4" s="209"/>
      <c r="FL4" s="209"/>
      <c r="FM4" s="209"/>
      <c r="FN4" s="209"/>
      <c r="FO4" s="209"/>
      <c r="FP4" s="209"/>
      <c r="FQ4" s="209"/>
      <c r="FR4" s="209"/>
      <c r="FS4" s="209"/>
      <c r="FT4" s="209"/>
      <c r="FU4" s="209"/>
      <c r="FV4" s="209"/>
      <c r="FW4" s="209"/>
      <c r="FX4" s="209"/>
      <c r="FY4" s="209"/>
      <c r="FZ4" s="209"/>
      <c r="GA4" s="209"/>
      <c r="GB4" s="209"/>
      <c r="GC4" s="209"/>
      <c r="GD4" s="209"/>
      <c r="GE4" s="209"/>
      <c r="GF4" s="209"/>
      <c r="GG4" s="209"/>
      <c r="GH4" s="209"/>
      <c r="GI4" s="209"/>
      <c r="GJ4" s="209"/>
      <c r="GK4" s="209"/>
      <c r="GL4" s="209"/>
      <c r="GM4" s="209"/>
      <c r="GN4" s="209"/>
      <c r="GO4" s="209"/>
      <c r="GP4" s="209"/>
      <c r="GQ4" s="209"/>
      <c r="GR4" s="209"/>
      <c r="GS4" s="209"/>
      <c r="GT4" s="209"/>
      <c r="GU4" s="209"/>
      <c r="GV4" s="209"/>
      <c r="GW4" s="209"/>
      <c r="GX4" s="209"/>
      <c r="GY4" s="209"/>
      <c r="GZ4" s="209"/>
      <c r="HA4" s="209"/>
      <c r="HB4" s="209"/>
      <c r="HC4" s="209"/>
      <c r="HD4" s="209"/>
      <c r="HE4" s="209"/>
      <c r="HF4" s="209"/>
      <c r="HG4" s="209"/>
      <c r="HH4" s="209"/>
      <c r="HI4" s="209"/>
      <c r="HJ4" s="209"/>
      <c r="HK4" s="209"/>
      <c r="HL4" s="209"/>
      <c r="HM4" s="209"/>
      <c r="HN4" s="209"/>
      <c r="HO4" s="209"/>
      <c r="HP4" s="209"/>
      <c r="HQ4" s="209"/>
      <c r="HR4" s="209"/>
      <c r="HS4" s="209"/>
      <c r="HT4" s="209"/>
      <c r="HU4" s="209"/>
      <c r="HV4" s="209"/>
      <c r="HW4" s="209"/>
      <c r="HX4" s="209"/>
      <c r="HY4" s="209"/>
      <c r="HZ4" s="209"/>
      <c r="IA4" s="209"/>
      <c r="IB4" s="209"/>
      <c r="IC4" s="209"/>
      <c r="ID4" s="209"/>
      <c r="IE4" s="209"/>
      <c r="IF4" s="209"/>
      <c r="IG4" s="209"/>
      <c r="IH4" s="209"/>
      <c r="II4" s="209"/>
      <c r="IJ4" s="209"/>
      <c r="IK4" s="209"/>
      <c r="IL4" s="209"/>
      <c r="IM4" s="209"/>
      <c r="IN4" s="209"/>
      <c r="IO4" s="209"/>
      <c r="IP4" s="209"/>
      <c r="IQ4" s="209"/>
      <c r="IR4" s="209"/>
      <c r="IS4" s="209"/>
      <c r="IT4" s="209"/>
      <c r="IU4" s="209"/>
      <c r="IV4" s="209"/>
    </row>
    <row r="6" spans="1:256" x14ac:dyDescent="0.2">
      <c r="A6" s="55" t="s">
        <v>41</v>
      </c>
      <c r="B6" s="56" t="s">
        <v>44</v>
      </c>
      <c r="C6" s="56" t="s">
        <v>5</v>
      </c>
      <c r="D6" s="56" t="s">
        <v>6</v>
      </c>
      <c r="E6" s="56" t="s">
        <v>7</v>
      </c>
      <c r="F6" s="56" t="s">
        <v>8</v>
      </c>
      <c r="G6" s="56" t="s">
        <v>9</v>
      </c>
    </row>
    <row r="7" spans="1:256" x14ac:dyDescent="0.2">
      <c r="A7" s="57" t="s">
        <v>10</v>
      </c>
      <c r="B7" s="73" t="s">
        <v>42</v>
      </c>
      <c r="C7" s="73" t="s">
        <v>42</v>
      </c>
      <c r="D7" s="79" t="s">
        <v>42</v>
      </c>
      <c r="E7" s="73" t="s">
        <v>42</v>
      </c>
      <c r="F7" s="58" t="s">
        <v>11</v>
      </c>
      <c r="G7" s="58" t="s">
        <v>11</v>
      </c>
    </row>
    <row r="8" spans="1:256" x14ac:dyDescent="0.2">
      <c r="A8" s="9" t="s">
        <v>25</v>
      </c>
      <c r="B8" s="62">
        <v>26527.360000000001</v>
      </c>
      <c r="C8" s="59">
        <v>7648.88</v>
      </c>
      <c r="D8" s="64">
        <v>1162.54</v>
      </c>
      <c r="E8" s="59"/>
      <c r="F8" s="59">
        <v>7.0000000000000007E-2</v>
      </c>
      <c r="G8" s="62">
        <v>78400</v>
      </c>
      <c r="H8" s="83"/>
      <c r="I8" s="83"/>
    </row>
    <row r="9" spans="1:256" x14ac:dyDescent="0.2">
      <c r="A9" s="9" t="s">
        <v>18</v>
      </c>
      <c r="B9" s="59"/>
      <c r="C9" s="59"/>
      <c r="D9" s="62"/>
      <c r="E9" s="63"/>
      <c r="F9" s="61">
        <v>2207.21</v>
      </c>
      <c r="G9" s="61">
        <v>199697.46</v>
      </c>
      <c r="H9" s="83"/>
      <c r="I9" s="83"/>
    </row>
    <row r="10" spans="1:256" x14ac:dyDescent="0.2">
      <c r="A10" s="9" t="s">
        <v>26</v>
      </c>
      <c r="B10" s="59"/>
      <c r="C10" s="59">
        <v>70</v>
      </c>
      <c r="D10" s="59"/>
      <c r="E10" s="59"/>
      <c r="F10" s="59"/>
      <c r="G10" s="59"/>
      <c r="H10" s="83"/>
      <c r="I10" s="83"/>
    </row>
    <row r="11" spans="1:256" x14ac:dyDescent="0.2">
      <c r="A11" s="9" t="s">
        <v>15</v>
      </c>
      <c r="B11" s="59"/>
      <c r="C11" s="59"/>
      <c r="D11" s="59"/>
      <c r="E11" s="59"/>
      <c r="F11" s="59"/>
      <c r="G11" s="59"/>
      <c r="H11" s="83"/>
      <c r="I11" s="83"/>
    </row>
    <row r="12" spans="1:256" x14ac:dyDescent="0.2">
      <c r="A12" s="9" t="s">
        <v>21</v>
      </c>
      <c r="B12" s="59">
        <v>1079</v>
      </c>
      <c r="C12" s="59"/>
      <c r="D12" s="62">
        <v>5.79</v>
      </c>
      <c r="E12" s="65"/>
      <c r="F12" s="61">
        <v>795.11</v>
      </c>
      <c r="G12" s="59"/>
      <c r="H12" s="83"/>
      <c r="I12" s="83"/>
    </row>
    <row r="13" spans="1:256" x14ac:dyDescent="0.2">
      <c r="A13" s="9" t="s">
        <v>20</v>
      </c>
      <c r="B13" s="62">
        <v>38.46</v>
      </c>
      <c r="C13" s="59"/>
      <c r="D13" s="62">
        <v>692.16</v>
      </c>
      <c r="E13" s="63">
        <v>1401.58</v>
      </c>
      <c r="F13" s="61">
        <v>126.09</v>
      </c>
      <c r="G13" s="61">
        <v>723473.65</v>
      </c>
      <c r="H13" s="83"/>
      <c r="I13" s="83"/>
    </row>
    <row r="14" spans="1:256" x14ac:dyDescent="0.2">
      <c r="A14" s="9" t="s">
        <v>19</v>
      </c>
      <c r="B14" s="62">
        <v>3432.38</v>
      </c>
      <c r="C14" s="59"/>
      <c r="D14" s="62">
        <v>774.98</v>
      </c>
      <c r="E14" s="63"/>
      <c r="F14" s="62">
        <v>4975.63</v>
      </c>
      <c r="G14" s="62">
        <v>27198.07</v>
      </c>
      <c r="H14" s="83"/>
      <c r="I14" s="83"/>
    </row>
    <row r="15" spans="1:256" x14ac:dyDescent="0.2">
      <c r="A15" s="9" t="s">
        <v>38</v>
      </c>
      <c r="B15" s="59"/>
      <c r="C15" s="59"/>
      <c r="D15" s="62">
        <v>22</v>
      </c>
      <c r="E15" s="63"/>
      <c r="F15" s="59"/>
      <c r="G15" s="59"/>
      <c r="H15" s="83"/>
      <c r="I15" s="83"/>
    </row>
    <row r="16" spans="1:256" x14ac:dyDescent="0.2">
      <c r="A16" s="9" t="s">
        <v>39</v>
      </c>
      <c r="B16" s="59"/>
      <c r="C16" s="59"/>
      <c r="D16" s="59"/>
      <c r="E16" s="59"/>
      <c r="F16" s="59"/>
      <c r="G16" s="59"/>
      <c r="H16" s="83"/>
      <c r="I16" s="83"/>
    </row>
    <row r="17" spans="1:9" x14ac:dyDescent="0.2">
      <c r="A17" s="9" t="s">
        <v>22</v>
      </c>
      <c r="B17" s="64">
        <v>54.74</v>
      </c>
      <c r="C17" s="59"/>
      <c r="D17" s="59"/>
      <c r="E17" s="60"/>
      <c r="F17" s="62">
        <v>516</v>
      </c>
      <c r="G17" s="59">
        <v>1500</v>
      </c>
      <c r="H17" s="83"/>
      <c r="I17" s="83"/>
    </row>
    <row r="18" spans="1:9" x14ac:dyDescent="0.2">
      <c r="A18" s="9" t="s">
        <v>24</v>
      </c>
      <c r="B18" s="62"/>
      <c r="C18" s="59"/>
      <c r="D18" s="59"/>
      <c r="E18" s="59"/>
      <c r="F18" s="59"/>
      <c r="G18" s="59"/>
      <c r="H18" s="83"/>
      <c r="I18" s="83"/>
    </row>
    <row r="19" spans="1:9" x14ac:dyDescent="0.2">
      <c r="A19" s="9" t="s">
        <v>13</v>
      </c>
      <c r="B19" s="59"/>
      <c r="C19" s="59">
        <v>41190</v>
      </c>
      <c r="D19" s="59"/>
      <c r="E19" s="59"/>
      <c r="F19" s="59"/>
      <c r="G19" s="59"/>
      <c r="H19" s="83"/>
      <c r="I19" s="83"/>
    </row>
    <row r="20" spans="1:9" x14ac:dyDescent="0.2">
      <c r="A20" s="9" t="s">
        <v>40</v>
      </c>
      <c r="B20" s="59"/>
      <c r="C20" s="59"/>
      <c r="D20" s="59"/>
      <c r="E20" s="63"/>
      <c r="F20" s="59"/>
      <c r="G20" s="59"/>
      <c r="H20" s="83"/>
      <c r="I20" s="83"/>
    </row>
    <row r="21" spans="1:9" x14ac:dyDescent="0.2">
      <c r="A21" s="9" t="s">
        <v>17</v>
      </c>
      <c r="B21" s="59"/>
      <c r="C21" s="59"/>
      <c r="D21" s="59"/>
      <c r="E21" s="60"/>
      <c r="F21" s="61">
        <v>24.7</v>
      </c>
      <c r="G21" s="61">
        <v>14.09</v>
      </c>
      <c r="H21" s="83"/>
      <c r="I21" s="83"/>
    </row>
    <row r="22" spans="1:9" x14ac:dyDescent="0.2">
      <c r="A22" s="9" t="s">
        <v>16</v>
      </c>
      <c r="B22" s="59"/>
      <c r="C22" s="59"/>
      <c r="D22" s="59"/>
      <c r="E22" s="59"/>
      <c r="F22" s="59"/>
      <c r="G22" s="59"/>
      <c r="H22" s="83"/>
      <c r="I22" s="83"/>
    </row>
    <row r="23" spans="1:9" x14ac:dyDescent="0.2">
      <c r="A23" s="9" t="s">
        <v>14</v>
      </c>
      <c r="B23" s="59"/>
      <c r="C23" s="59"/>
      <c r="D23" s="59"/>
      <c r="E23" s="59"/>
      <c r="F23" s="59"/>
      <c r="G23" s="59"/>
      <c r="H23" s="83"/>
      <c r="I23" s="83"/>
    </row>
    <row r="24" spans="1:9" x14ac:dyDescent="0.2">
      <c r="A24" s="9" t="s">
        <v>23</v>
      </c>
      <c r="B24" s="59"/>
      <c r="C24" s="59"/>
      <c r="D24" s="59"/>
      <c r="E24" s="59"/>
      <c r="F24" s="59"/>
      <c r="G24" s="59"/>
      <c r="H24" s="83"/>
      <c r="I24" s="83"/>
    </row>
    <row r="25" spans="1:9" x14ac:dyDescent="0.2">
      <c r="A25" s="9"/>
      <c r="B25" s="59"/>
      <c r="C25" s="59"/>
      <c r="D25" s="59"/>
      <c r="E25" s="59"/>
      <c r="F25" s="59"/>
      <c r="G25" s="59"/>
      <c r="H25" s="83"/>
      <c r="I25" s="83"/>
    </row>
    <row r="26" spans="1:9" x14ac:dyDescent="0.2">
      <c r="A26" s="11" t="s">
        <v>27</v>
      </c>
      <c r="B26" s="66">
        <v>50163.94</v>
      </c>
      <c r="C26" s="66">
        <v>48908.88</v>
      </c>
      <c r="D26" s="66">
        <v>2657.47</v>
      </c>
      <c r="E26" s="66">
        <v>1401.58</v>
      </c>
      <c r="F26" s="66">
        <v>8644.81</v>
      </c>
      <c r="G26" s="66">
        <v>1030283.27</v>
      </c>
      <c r="H26" s="83"/>
      <c r="I26" s="83"/>
    </row>
    <row r="29" spans="1:9" x14ac:dyDescent="0.2">
      <c r="A29" s="67" t="s">
        <v>33</v>
      </c>
    </row>
  </sheetData>
  <mergeCells count="32">
    <mergeCell ref="IG4:IN4"/>
    <mergeCell ref="IO4:IV4"/>
    <mergeCell ref="GK4:GR4"/>
    <mergeCell ref="GS4:GZ4"/>
    <mergeCell ref="HA4:HH4"/>
    <mergeCell ref="HI4:HP4"/>
    <mergeCell ref="HQ4:HX4"/>
    <mergeCell ref="HY4:IF4"/>
    <mergeCell ref="FU4:GB4"/>
    <mergeCell ref="GC4:GJ4"/>
    <mergeCell ref="CS4:CZ4"/>
    <mergeCell ref="DA4:DH4"/>
    <mergeCell ref="DI4:DP4"/>
    <mergeCell ref="DQ4:DX4"/>
    <mergeCell ref="EO4:EV4"/>
    <mergeCell ref="EW4:FD4"/>
    <mergeCell ref="FE4:FL4"/>
    <mergeCell ref="FM4:FT4"/>
    <mergeCell ref="AW4:BD4"/>
    <mergeCell ref="BE4:BL4"/>
    <mergeCell ref="DY4:EF4"/>
    <mergeCell ref="EG4:EN4"/>
    <mergeCell ref="A4:H4"/>
    <mergeCell ref="I4:P4"/>
    <mergeCell ref="Q4:X4"/>
    <mergeCell ref="Y4:AF4"/>
    <mergeCell ref="CC4:CJ4"/>
    <mergeCell ref="CK4:CR4"/>
    <mergeCell ref="AG4:AN4"/>
    <mergeCell ref="AO4:AV4"/>
    <mergeCell ref="BM4:BT4"/>
    <mergeCell ref="BU4:CB4"/>
  </mergeCells>
  <phoneticPr fontId="2" type="noConversion"/>
  <pageMargins left="0.4" right="0.36" top="0.6" bottom="1" header="0" footer="0"/>
  <pageSetup paperSize="9" scale="8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I29"/>
  <sheetViews>
    <sheetView view="pageBreakPreview" zoomScale="60" zoomScaleNormal="75" workbookViewId="0">
      <selection activeCell="M15" sqref="M15"/>
    </sheetView>
  </sheetViews>
  <sheetFormatPr baseColWidth="10" defaultRowHeight="12.75" x14ac:dyDescent="0.2"/>
  <cols>
    <col min="1" max="1" width="32" style="71" customWidth="1"/>
    <col min="2" max="6" width="11.42578125" style="71"/>
    <col min="7" max="7" width="15.5703125" style="71" customWidth="1"/>
    <col min="8" max="16384" width="11.42578125" style="71"/>
  </cols>
  <sheetData>
    <row r="2" spans="1:9" s="68" customFormat="1" ht="15" x14ac:dyDescent="0.25">
      <c r="A2" s="209" t="s">
        <v>43</v>
      </c>
      <c r="B2" s="209"/>
      <c r="C2" s="209"/>
      <c r="D2" s="209"/>
      <c r="E2" s="209"/>
      <c r="F2" s="209"/>
      <c r="G2" s="209"/>
      <c r="H2" s="209"/>
    </row>
    <row r="5" spans="1:9" x14ac:dyDescent="0.2">
      <c r="A5" s="69" t="s">
        <v>41</v>
      </c>
      <c r="B5" s="70" t="s">
        <v>44</v>
      </c>
      <c r="C5" s="70" t="s">
        <v>5</v>
      </c>
      <c r="D5" s="70" t="s">
        <v>6</v>
      </c>
      <c r="E5" s="70" t="s">
        <v>7</v>
      </c>
      <c r="F5" s="70" t="s">
        <v>8</v>
      </c>
      <c r="G5" s="70" t="s">
        <v>9</v>
      </c>
    </row>
    <row r="6" spans="1:9" x14ac:dyDescent="0.2">
      <c r="A6" s="72" t="s">
        <v>10</v>
      </c>
      <c r="B6" s="73" t="s">
        <v>42</v>
      </c>
      <c r="C6" s="73" t="s">
        <v>42</v>
      </c>
      <c r="D6" s="73" t="s">
        <v>42</v>
      </c>
      <c r="E6" s="73" t="s">
        <v>42</v>
      </c>
      <c r="F6" s="73" t="s">
        <v>11</v>
      </c>
      <c r="G6" s="73" t="s">
        <v>11</v>
      </c>
    </row>
    <row r="7" spans="1:9" x14ac:dyDescent="0.2">
      <c r="A7" s="9" t="s">
        <v>25</v>
      </c>
      <c r="B7" s="76">
        <v>37882.29</v>
      </c>
      <c r="C7" s="74">
        <v>12304.16</v>
      </c>
      <c r="D7" s="76">
        <v>1490.47</v>
      </c>
      <c r="E7" s="74"/>
      <c r="F7" s="76">
        <v>72</v>
      </c>
      <c r="G7" s="76">
        <v>78400</v>
      </c>
      <c r="H7" s="84"/>
      <c r="I7" s="84"/>
    </row>
    <row r="8" spans="1:9" x14ac:dyDescent="0.2">
      <c r="A8" s="9" t="s">
        <v>18</v>
      </c>
      <c r="B8" s="74"/>
      <c r="C8" s="74"/>
      <c r="D8" s="74"/>
      <c r="E8" s="74"/>
      <c r="F8" s="75">
        <v>728.79</v>
      </c>
      <c r="G8" s="75">
        <v>610906.49</v>
      </c>
      <c r="H8" s="84"/>
      <c r="I8" s="84"/>
    </row>
    <row r="9" spans="1:9" x14ac:dyDescent="0.2">
      <c r="A9" s="9" t="s">
        <v>26</v>
      </c>
      <c r="B9" s="77"/>
      <c r="C9" s="77"/>
      <c r="D9" s="77"/>
      <c r="E9" s="77"/>
      <c r="F9" s="77"/>
      <c r="G9" s="77"/>
      <c r="H9" s="84"/>
      <c r="I9" s="84"/>
    </row>
    <row r="10" spans="1:9" x14ac:dyDescent="0.2">
      <c r="A10" s="9" t="s">
        <v>15</v>
      </c>
      <c r="B10" s="74"/>
      <c r="C10" s="74"/>
      <c r="D10" s="74"/>
      <c r="E10" s="74"/>
      <c r="F10" s="74"/>
      <c r="G10" s="74"/>
      <c r="H10" s="84"/>
      <c r="I10" s="84"/>
    </row>
    <row r="11" spans="1:9" x14ac:dyDescent="0.2">
      <c r="A11" s="9" t="s">
        <v>21</v>
      </c>
      <c r="B11" s="76">
        <v>1539.45</v>
      </c>
      <c r="C11" s="74"/>
      <c r="D11" s="74">
        <v>80</v>
      </c>
      <c r="E11" s="74"/>
      <c r="F11" s="75">
        <v>791.8</v>
      </c>
      <c r="G11" s="76">
        <v>300</v>
      </c>
      <c r="H11" s="84"/>
      <c r="I11" s="84"/>
    </row>
    <row r="12" spans="1:9" x14ac:dyDescent="0.2">
      <c r="A12" s="9" t="s">
        <v>20</v>
      </c>
      <c r="B12" s="76">
        <v>292.73</v>
      </c>
      <c r="C12" s="74"/>
      <c r="D12" s="74">
        <v>2543.29</v>
      </c>
      <c r="E12" s="74">
        <v>1821.05</v>
      </c>
      <c r="F12" s="75">
        <v>35.19</v>
      </c>
      <c r="G12" s="75">
        <v>580713.14</v>
      </c>
      <c r="H12" s="84"/>
      <c r="I12" s="84"/>
    </row>
    <row r="13" spans="1:9" x14ac:dyDescent="0.2">
      <c r="A13" s="9" t="s">
        <v>19</v>
      </c>
      <c r="B13" s="76">
        <v>1919</v>
      </c>
      <c r="C13" s="74"/>
      <c r="D13" s="74">
        <v>281</v>
      </c>
      <c r="E13" s="74"/>
      <c r="F13" s="76">
        <v>4000</v>
      </c>
      <c r="G13" s="76">
        <v>9093427.3000000007</v>
      </c>
      <c r="H13" s="84"/>
      <c r="I13" s="84"/>
    </row>
    <row r="14" spans="1:9" x14ac:dyDescent="0.2">
      <c r="A14" s="9" t="s">
        <v>38</v>
      </c>
      <c r="B14" s="74"/>
      <c r="C14" s="74"/>
      <c r="D14" s="76">
        <v>90.39</v>
      </c>
      <c r="E14" s="74"/>
      <c r="F14" s="74"/>
      <c r="G14" s="74"/>
      <c r="H14" s="84"/>
      <c r="I14" s="84"/>
    </row>
    <row r="15" spans="1:9" x14ac:dyDescent="0.2">
      <c r="A15" s="9" t="s">
        <v>39</v>
      </c>
      <c r="B15" s="74"/>
      <c r="C15" s="74"/>
      <c r="D15" s="74"/>
      <c r="E15" s="74"/>
      <c r="F15" s="74"/>
      <c r="G15" s="74"/>
      <c r="H15" s="84"/>
      <c r="I15" s="84"/>
    </row>
    <row r="16" spans="1:9" x14ac:dyDescent="0.2">
      <c r="A16" s="9" t="s">
        <v>22</v>
      </c>
      <c r="B16" s="76">
        <v>70.16</v>
      </c>
      <c r="C16" s="74"/>
      <c r="D16" s="74"/>
      <c r="E16" s="74"/>
      <c r="F16" s="76">
        <v>514</v>
      </c>
      <c r="G16" s="74"/>
      <c r="H16" s="84"/>
      <c r="I16" s="84"/>
    </row>
    <row r="17" spans="1:9" x14ac:dyDescent="0.2">
      <c r="A17" s="9" t="s">
        <v>24</v>
      </c>
      <c r="B17" s="74"/>
      <c r="C17" s="74"/>
      <c r="D17" s="74"/>
      <c r="E17" s="74"/>
      <c r="F17" s="74"/>
      <c r="G17" s="74"/>
      <c r="H17" s="84"/>
      <c r="I17" s="84"/>
    </row>
    <row r="18" spans="1:9" x14ac:dyDescent="0.2">
      <c r="A18" s="9" t="s">
        <v>13</v>
      </c>
      <c r="B18" s="74"/>
      <c r="C18" s="74"/>
      <c r="D18" s="74"/>
      <c r="E18" s="74"/>
      <c r="F18" s="74"/>
      <c r="G18" s="74"/>
      <c r="H18" s="84"/>
      <c r="I18" s="84"/>
    </row>
    <row r="19" spans="1:9" x14ac:dyDescent="0.2">
      <c r="A19" s="9" t="s">
        <v>40</v>
      </c>
      <c r="B19" s="74"/>
      <c r="C19" s="74"/>
      <c r="D19" s="74"/>
      <c r="E19" s="74"/>
      <c r="F19" s="74"/>
      <c r="G19" s="74"/>
      <c r="H19" s="84"/>
      <c r="I19" s="84"/>
    </row>
    <row r="20" spans="1:9" x14ac:dyDescent="0.2">
      <c r="A20" s="9" t="s">
        <v>17</v>
      </c>
      <c r="B20" s="74"/>
      <c r="C20" s="74"/>
      <c r="D20" s="74"/>
      <c r="E20" s="74"/>
      <c r="F20" s="75">
        <v>6.89</v>
      </c>
      <c r="G20" s="75">
        <v>5097.75</v>
      </c>
      <c r="H20" s="84"/>
      <c r="I20" s="84"/>
    </row>
    <row r="21" spans="1:9" x14ac:dyDescent="0.2">
      <c r="A21" s="9" t="s">
        <v>16</v>
      </c>
      <c r="B21" s="74"/>
      <c r="C21" s="74"/>
      <c r="D21" s="74"/>
      <c r="E21" s="74"/>
      <c r="F21" s="74"/>
      <c r="G21" s="74"/>
      <c r="H21" s="84"/>
      <c r="I21" s="84"/>
    </row>
    <row r="22" spans="1:9" x14ac:dyDescent="0.2">
      <c r="A22" s="9" t="s">
        <v>14</v>
      </c>
      <c r="B22" s="74"/>
      <c r="C22" s="74"/>
      <c r="D22" s="74"/>
      <c r="E22" s="74"/>
      <c r="F22" s="74"/>
      <c r="G22" s="74"/>
      <c r="H22" s="84"/>
      <c r="I22" s="84"/>
    </row>
    <row r="23" spans="1:9" x14ac:dyDescent="0.2">
      <c r="A23" s="9" t="s">
        <v>23</v>
      </c>
      <c r="B23" s="74"/>
      <c r="C23" s="74"/>
      <c r="D23" s="74"/>
      <c r="E23" s="74"/>
      <c r="F23" s="74"/>
      <c r="G23" s="74"/>
      <c r="H23" s="84"/>
      <c r="I23" s="84"/>
    </row>
    <row r="24" spans="1:9" x14ac:dyDescent="0.2">
      <c r="A24" s="9"/>
      <c r="B24" s="74"/>
      <c r="C24" s="74"/>
      <c r="D24" s="74"/>
      <c r="E24" s="74"/>
      <c r="F24" s="74"/>
      <c r="G24" s="74"/>
      <c r="H24" s="84"/>
      <c r="I24" s="84"/>
    </row>
    <row r="25" spans="1:9" x14ac:dyDescent="0.2">
      <c r="A25" s="11" t="s">
        <v>27</v>
      </c>
      <c r="B25" s="78">
        <v>60735.630000000005</v>
      </c>
      <c r="C25" s="78">
        <v>55164.160000000003</v>
      </c>
      <c r="D25" s="78">
        <v>4485.1500000000005</v>
      </c>
      <c r="E25" s="78">
        <v>1821.05</v>
      </c>
      <c r="F25" s="78">
        <v>6148.68</v>
      </c>
      <c r="G25" s="78">
        <v>10368844.67</v>
      </c>
      <c r="H25" s="84"/>
      <c r="I25" s="84"/>
    </row>
    <row r="27" spans="1:9" x14ac:dyDescent="0.2">
      <c r="A27" s="71" t="s">
        <v>34</v>
      </c>
    </row>
    <row r="28" spans="1:9" x14ac:dyDescent="0.2">
      <c r="A28" s="71" t="s">
        <v>35</v>
      </c>
    </row>
    <row r="29" spans="1:9" x14ac:dyDescent="0.2">
      <c r="A29" s="71" t="s">
        <v>36</v>
      </c>
    </row>
  </sheetData>
  <mergeCells count="1">
    <mergeCell ref="A2:H2"/>
  </mergeCells>
  <phoneticPr fontId="24" type="noConversion"/>
  <pageMargins left="0.75" right="0.75" top="1" bottom="1" header="0" footer="0"/>
  <pageSetup paperSize="9" scale="6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I29"/>
  <sheetViews>
    <sheetView view="pageBreakPreview" zoomScaleNormal="75" workbookViewId="0">
      <selection activeCell="F33" sqref="F33"/>
    </sheetView>
  </sheetViews>
  <sheetFormatPr baseColWidth="10" defaultRowHeight="12.75" x14ac:dyDescent="0.2"/>
  <cols>
    <col min="1" max="1" width="32" style="90" customWidth="1"/>
    <col min="2" max="6" width="11.42578125" style="90"/>
    <col min="7" max="7" width="15.5703125" style="90" customWidth="1"/>
    <col min="8" max="16384" width="11.42578125" style="90"/>
  </cols>
  <sheetData>
    <row r="2" spans="1:9" s="87" customFormat="1" ht="15" x14ac:dyDescent="0.25">
      <c r="A2" s="209" t="s">
        <v>48</v>
      </c>
      <c r="B2" s="209"/>
      <c r="C2" s="209"/>
      <c r="D2" s="209"/>
      <c r="E2" s="209"/>
      <c r="F2" s="209"/>
      <c r="G2" s="209"/>
      <c r="H2" s="209"/>
    </row>
    <row r="5" spans="1:9" x14ac:dyDescent="0.2">
      <c r="A5" s="88" t="s">
        <v>41</v>
      </c>
      <c r="B5" s="89" t="s">
        <v>44</v>
      </c>
      <c r="C5" s="89" t="s">
        <v>5</v>
      </c>
      <c r="D5" s="89" t="s">
        <v>6</v>
      </c>
      <c r="E5" s="89" t="s">
        <v>7</v>
      </c>
      <c r="F5" s="89" t="s">
        <v>8</v>
      </c>
      <c r="G5" s="89" t="s">
        <v>9</v>
      </c>
    </row>
    <row r="6" spans="1:9" x14ac:dyDescent="0.2">
      <c r="A6" s="91" t="s">
        <v>10</v>
      </c>
      <c r="B6" s="92" t="s">
        <v>42</v>
      </c>
      <c r="C6" s="92" t="s">
        <v>42</v>
      </c>
      <c r="D6" s="92" t="s">
        <v>42</v>
      </c>
      <c r="E6" s="92" t="s">
        <v>42</v>
      </c>
      <c r="F6" s="92" t="s">
        <v>11</v>
      </c>
      <c r="G6" s="92" t="s">
        <v>11</v>
      </c>
    </row>
    <row r="7" spans="1:9" x14ac:dyDescent="0.2">
      <c r="A7" s="9" t="s">
        <v>25</v>
      </c>
      <c r="B7" s="93">
        <v>36612.873999999996</v>
      </c>
      <c r="C7" s="93">
        <v>8612.9500000000007</v>
      </c>
      <c r="D7" s="93">
        <v>1409</v>
      </c>
      <c r="E7" s="94"/>
      <c r="F7" s="93">
        <v>72</v>
      </c>
      <c r="G7" s="93">
        <v>115075</v>
      </c>
      <c r="H7" s="95"/>
      <c r="I7" s="95"/>
    </row>
    <row r="8" spans="1:9" x14ac:dyDescent="0.2">
      <c r="A8" s="9" t="s">
        <v>18</v>
      </c>
      <c r="B8" s="94"/>
      <c r="C8" s="94"/>
      <c r="D8" s="93">
        <v>5</v>
      </c>
      <c r="E8" s="94"/>
      <c r="F8" s="96">
        <v>624.64319999999998</v>
      </c>
      <c r="G8" s="96">
        <v>1420298.355</v>
      </c>
      <c r="H8" s="95"/>
      <c r="I8" s="95"/>
    </row>
    <row r="9" spans="1:9" x14ac:dyDescent="0.2">
      <c r="A9" s="9" t="s">
        <v>26</v>
      </c>
      <c r="B9" s="97"/>
      <c r="C9" s="97"/>
      <c r="D9" s="93"/>
      <c r="E9" s="97"/>
      <c r="F9" s="97"/>
      <c r="G9" s="97"/>
      <c r="H9" s="95"/>
      <c r="I9" s="95"/>
    </row>
    <row r="10" spans="1:9" x14ac:dyDescent="0.2">
      <c r="A10" s="9" t="s">
        <v>15</v>
      </c>
      <c r="B10" s="93">
        <v>180.18</v>
      </c>
      <c r="C10" s="94"/>
      <c r="D10" s="93"/>
      <c r="E10" s="94"/>
      <c r="F10" s="94"/>
      <c r="G10" s="94"/>
      <c r="H10" s="95"/>
      <c r="I10" s="95"/>
    </row>
    <row r="11" spans="1:9" x14ac:dyDescent="0.2">
      <c r="A11" s="9" t="s">
        <v>21</v>
      </c>
      <c r="B11" s="93">
        <v>396.04</v>
      </c>
      <c r="C11" s="94"/>
      <c r="D11" s="93">
        <v>306</v>
      </c>
      <c r="E11" s="94"/>
      <c r="F11" s="98">
        <v>1073.67</v>
      </c>
      <c r="G11" s="93"/>
      <c r="H11" s="95"/>
      <c r="I11" s="95"/>
    </row>
    <row r="12" spans="1:9" x14ac:dyDescent="0.2">
      <c r="A12" s="9" t="s">
        <v>20</v>
      </c>
      <c r="B12" s="93">
        <v>204.74</v>
      </c>
      <c r="C12" s="93">
        <v>5830</v>
      </c>
      <c r="D12" s="93">
        <v>5556</v>
      </c>
      <c r="E12" s="93">
        <v>3959.2244999999998</v>
      </c>
      <c r="F12" s="96">
        <v>35.981999999999999</v>
      </c>
      <c r="G12" s="96">
        <v>1719438.8949999998</v>
      </c>
      <c r="H12" s="95"/>
      <c r="I12" s="95"/>
    </row>
    <row r="13" spans="1:9" x14ac:dyDescent="0.2">
      <c r="A13" s="9" t="s">
        <v>19</v>
      </c>
      <c r="B13" s="93">
        <v>5797.06</v>
      </c>
      <c r="C13" s="93"/>
      <c r="D13" s="93">
        <v>252.7</v>
      </c>
      <c r="E13" s="94"/>
      <c r="F13" s="93">
        <v>500</v>
      </c>
      <c r="G13" s="93">
        <v>6081137.1000000006</v>
      </c>
      <c r="H13" s="95"/>
      <c r="I13" s="95"/>
    </row>
    <row r="14" spans="1:9" x14ac:dyDescent="0.2">
      <c r="A14" s="9" t="s">
        <v>38</v>
      </c>
      <c r="B14" s="94"/>
      <c r="C14" s="93"/>
      <c r="D14" s="93">
        <v>5</v>
      </c>
      <c r="E14" s="94"/>
      <c r="F14" s="94"/>
      <c r="G14" s="94"/>
      <c r="H14" s="95"/>
      <c r="I14" s="95"/>
    </row>
    <row r="15" spans="1:9" x14ac:dyDescent="0.2">
      <c r="A15" s="9" t="s">
        <v>39</v>
      </c>
      <c r="B15" s="94"/>
      <c r="C15" s="93"/>
      <c r="D15" s="93"/>
      <c r="E15" s="94"/>
      <c r="F15" s="94"/>
      <c r="G15" s="94"/>
      <c r="H15" s="95"/>
      <c r="I15" s="95"/>
    </row>
    <row r="16" spans="1:9" x14ac:dyDescent="0.2">
      <c r="A16" s="9" t="s">
        <v>49</v>
      </c>
      <c r="B16" s="93">
        <v>108</v>
      </c>
      <c r="C16" s="93"/>
      <c r="D16" s="93"/>
      <c r="E16" s="94"/>
      <c r="F16" s="93">
        <v>150</v>
      </c>
      <c r="G16" s="93">
        <v>500000</v>
      </c>
      <c r="H16" s="95"/>
      <c r="I16" s="95"/>
    </row>
    <row r="17" spans="1:9" x14ac:dyDescent="0.2">
      <c r="A17" s="9" t="s">
        <v>24</v>
      </c>
      <c r="B17" s="93">
        <v>12605.96</v>
      </c>
      <c r="C17" s="93"/>
      <c r="D17" s="93">
        <v>475</v>
      </c>
      <c r="E17" s="94"/>
      <c r="F17" s="94"/>
      <c r="G17" s="94"/>
      <c r="H17" s="95"/>
      <c r="I17" s="95"/>
    </row>
    <row r="18" spans="1:9" x14ac:dyDescent="0.2">
      <c r="A18" s="9" t="s">
        <v>13</v>
      </c>
      <c r="B18" s="94"/>
      <c r="C18" s="93">
        <v>13700</v>
      </c>
      <c r="D18" s="94"/>
      <c r="E18" s="94"/>
      <c r="F18" s="94"/>
      <c r="G18" s="94"/>
      <c r="H18" s="95"/>
      <c r="I18" s="95"/>
    </row>
    <row r="19" spans="1:9" x14ac:dyDescent="0.2">
      <c r="A19" s="9" t="s">
        <v>40</v>
      </c>
      <c r="B19" s="94"/>
      <c r="C19" s="94"/>
      <c r="D19" s="94"/>
      <c r="E19" s="94"/>
      <c r="F19" s="94"/>
      <c r="G19" s="94"/>
      <c r="H19" s="95"/>
      <c r="I19" s="95"/>
    </row>
    <row r="20" spans="1:9" x14ac:dyDescent="0.2">
      <c r="A20" s="9" t="s">
        <v>17</v>
      </c>
      <c r="B20" s="94"/>
      <c r="C20" s="94"/>
      <c r="D20" s="94"/>
      <c r="E20" s="94"/>
      <c r="F20" s="96">
        <v>6.8939999999999992</v>
      </c>
      <c r="G20" s="96">
        <v>14059.5</v>
      </c>
      <c r="H20" s="95"/>
      <c r="I20" s="95"/>
    </row>
    <row r="21" spans="1:9" x14ac:dyDescent="0.2">
      <c r="A21" s="9" t="s">
        <v>16</v>
      </c>
      <c r="B21" s="94"/>
      <c r="C21" s="94"/>
      <c r="D21" s="94"/>
      <c r="E21" s="94"/>
      <c r="F21" s="94"/>
      <c r="G21" s="94"/>
      <c r="H21" s="95"/>
      <c r="I21" s="95"/>
    </row>
    <row r="22" spans="1:9" x14ac:dyDescent="0.2">
      <c r="A22" s="9" t="s">
        <v>14</v>
      </c>
      <c r="B22" s="94"/>
      <c r="C22" s="94"/>
      <c r="D22" s="94"/>
      <c r="E22" s="94"/>
      <c r="F22" s="94"/>
      <c r="G22" s="94"/>
      <c r="H22" s="95"/>
      <c r="I22" s="95"/>
    </row>
    <row r="23" spans="1:9" x14ac:dyDescent="0.2">
      <c r="A23" s="9" t="s">
        <v>23</v>
      </c>
      <c r="B23" s="94"/>
      <c r="C23" s="94"/>
      <c r="D23" s="94"/>
      <c r="E23" s="94"/>
      <c r="F23" s="94"/>
      <c r="G23" s="94"/>
      <c r="H23" s="95"/>
      <c r="I23" s="95"/>
    </row>
    <row r="24" spans="1:9" x14ac:dyDescent="0.2">
      <c r="A24" s="9"/>
      <c r="B24" s="94"/>
      <c r="C24" s="94"/>
      <c r="D24" s="94"/>
      <c r="E24" s="94"/>
      <c r="F24" s="94"/>
      <c r="G24" s="94"/>
      <c r="H24" s="95"/>
      <c r="I24" s="95"/>
    </row>
    <row r="25" spans="1:9" x14ac:dyDescent="0.2">
      <c r="A25" s="11" t="s">
        <v>27</v>
      </c>
      <c r="B25" s="99">
        <v>55904.853999999992</v>
      </c>
      <c r="C25" s="99">
        <v>28142.95</v>
      </c>
      <c r="D25" s="99">
        <v>8009.0370000000003</v>
      </c>
      <c r="E25" s="99">
        <v>3959.2244999999998</v>
      </c>
      <c r="F25" s="99">
        <v>2463.1891999999998</v>
      </c>
      <c r="G25" s="99">
        <v>9850008.8500000015</v>
      </c>
      <c r="H25" s="95"/>
      <c r="I25" s="95"/>
    </row>
    <row r="29" spans="1:9" x14ac:dyDescent="0.2">
      <c r="A29" s="90" t="s">
        <v>36</v>
      </c>
    </row>
  </sheetData>
  <mergeCells count="1">
    <mergeCell ref="A2:H2"/>
  </mergeCells>
  <pageMargins left="0.75" right="0.75" top="1" bottom="1" header="0" footer="0"/>
  <pageSetup paperSize="9" scale="6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I29"/>
  <sheetViews>
    <sheetView view="pageBreakPreview" zoomScaleNormal="75" workbookViewId="0">
      <selection activeCell="G3" sqref="G3"/>
    </sheetView>
  </sheetViews>
  <sheetFormatPr baseColWidth="10" defaultRowHeight="12.75" x14ac:dyDescent="0.2"/>
  <cols>
    <col min="1" max="1" width="32" style="71" customWidth="1"/>
    <col min="2" max="6" width="11.42578125" style="71"/>
    <col min="7" max="7" width="15.5703125" style="71" customWidth="1"/>
    <col min="8" max="16384" width="11.42578125" style="71"/>
  </cols>
  <sheetData>
    <row r="2" spans="1:9" s="68" customFormat="1" ht="15" x14ac:dyDescent="0.25">
      <c r="A2" s="209" t="s">
        <v>50</v>
      </c>
      <c r="B2" s="209"/>
      <c r="C2" s="209"/>
      <c r="D2" s="209"/>
      <c r="E2" s="209"/>
      <c r="F2" s="209"/>
      <c r="G2" s="209"/>
      <c r="H2" s="209"/>
    </row>
    <row r="5" spans="1:9" x14ac:dyDescent="0.2">
      <c r="A5" s="69" t="s">
        <v>41</v>
      </c>
      <c r="B5" s="70" t="s">
        <v>44</v>
      </c>
      <c r="C5" s="70" t="s">
        <v>5</v>
      </c>
      <c r="D5" s="70" t="s">
        <v>6</v>
      </c>
      <c r="E5" s="70" t="s">
        <v>7</v>
      </c>
      <c r="F5" s="70" t="s">
        <v>8</v>
      </c>
      <c r="G5" s="70" t="s">
        <v>9</v>
      </c>
    </row>
    <row r="6" spans="1:9" x14ac:dyDescent="0.2">
      <c r="A6" s="72" t="s">
        <v>10</v>
      </c>
      <c r="B6" s="73" t="s">
        <v>42</v>
      </c>
      <c r="C6" s="73" t="s">
        <v>42</v>
      </c>
      <c r="D6" s="73" t="s">
        <v>42</v>
      </c>
      <c r="E6" s="73" t="s">
        <v>42</v>
      </c>
      <c r="F6" s="73" t="s">
        <v>11</v>
      </c>
      <c r="G6" s="73" t="s">
        <v>11</v>
      </c>
    </row>
    <row r="7" spans="1:9" x14ac:dyDescent="0.2">
      <c r="A7" s="9" t="s">
        <v>25</v>
      </c>
      <c r="B7" s="76">
        <v>31451</v>
      </c>
      <c r="C7" s="76">
        <v>1.1499999999999999</v>
      </c>
      <c r="D7" s="76">
        <v>469.33855000000005</v>
      </c>
      <c r="E7" s="74"/>
      <c r="F7" s="76"/>
      <c r="G7" s="76">
        <v>115675</v>
      </c>
      <c r="H7" s="84"/>
      <c r="I7" s="84"/>
    </row>
    <row r="8" spans="1:9" x14ac:dyDescent="0.2">
      <c r="A8" s="9" t="s">
        <v>18</v>
      </c>
      <c r="B8" s="74"/>
      <c r="C8" s="74"/>
      <c r="D8" s="76"/>
      <c r="E8" s="74"/>
      <c r="F8" s="75">
        <v>537.47189702241701</v>
      </c>
      <c r="G8" s="75">
        <v>1468148.115</v>
      </c>
      <c r="H8" s="84"/>
      <c r="I8" s="84"/>
    </row>
    <row r="9" spans="1:9" x14ac:dyDescent="0.2">
      <c r="A9" s="9" t="s">
        <v>26</v>
      </c>
      <c r="B9" s="77"/>
      <c r="C9" s="77">
        <v>330</v>
      </c>
      <c r="D9" s="76"/>
      <c r="E9" s="77"/>
      <c r="F9" s="77"/>
      <c r="G9" s="77"/>
      <c r="H9" s="84"/>
      <c r="I9" s="84"/>
    </row>
    <row r="10" spans="1:9" x14ac:dyDescent="0.2">
      <c r="A10" s="9" t="s">
        <v>15</v>
      </c>
      <c r="B10" s="76"/>
      <c r="C10" s="74"/>
      <c r="D10" s="76"/>
      <c r="E10" s="74"/>
      <c r="F10" s="74"/>
      <c r="G10" s="74"/>
      <c r="H10" s="84"/>
      <c r="I10" s="84"/>
    </row>
    <row r="11" spans="1:9" x14ac:dyDescent="0.2">
      <c r="A11" s="9" t="s">
        <v>21</v>
      </c>
      <c r="B11" s="76">
        <v>182.35</v>
      </c>
      <c r="C11" s="74"/>
      <c r="D11" s="76">
        <v>11.87</v>
      </c>
      <c r="E11" s="76">
        <v>400.8</v>
      </c>
      <c r="F11" s="85">
        <v>977.49</v>
      </c>
      <c r="G11" s="76"/>
      <c r="H11" s="84"/>
      <c r="I11" s="84"/>
    </row>
    <row r="12" spans="1:9" x14ac:dyDescent="0.2">
      <c r="A12" s="9" t="s">
        <v>20</v>
      </c>
      <c r="B12" s="76">
        <v>1380.44</v>
      </c>
      <c r="C12" s="76">
        <v>5240</v>
      </c>
      <c r="D12" s="76">
        <v>6081.61</v>
      </c>
      <c r="E12" s="76">
        <v>6566.94</v>
      </c>
      <c r="F12" s="75">
        <v>32.639262041566738</v>
      </c>
      <c r="G12" s="75">
        <v>2276669.5299999998</v>
      </c>
      <c r="H12" s="84"/>
      <c r="I12" s="84"/>
    </row>
    <row r="13" spans="1:9" x14ac:dyDescent="0.2">
      <c r="A13" s="9" t="s">
        <v>19</v>
      </c>
      <c r="B13" s="76">
        <v>5336.7000000000007</v>
      </c>
      <c r="C13" s="76"/>
      <c r="D13" s="76">
        <v>265.35000000000002</v>
      </c>
      <c r="E13" s="74"/>
      <c r="F13" s="76">
        <v>350</v>
      </c>
      <c r="G13" s="76">
        <v>10725813.5</v>
      </c>
      <c r="H13" s="84"/>
      <c r="I13" s="84"/>
    </row>
    <row r="14" spans="1:9" x14ac:dyDescent="0.2">
      <c r="A14" s="9" t="s">
        <v>38</v>
      </c>
      <c r="B14" s="74"/>
      <c r="C14" s="76"/>
      <c r="D14" s="76"/>
      <c r="E14" s="74"/>
      <c r="F14" s="74"/>
      <c r="G14" s="74"/>
      <c r="H14" s="84"/>
      <c r="I14" s="84"/>
    </row>
    <row r="15" spans="1:9" x14ac:dyDescent="0.2">
      <c r="A15" s="9" t="s">
        <v>39</v>
      </c>
      <c r="B15" s="74"/>
      <c r="C15" s="76"/>
      <c r="D15" s="76"/>
      <c r="E15" s="74"/>
      <c r="F15" s="74"/>
      <c r="G15" s="74"/>
      <c r="H15" s="84"/>
      <c r="I15" s="84"/>
    </row>
    <row r="16" spans="1:9" x14ac:dyDescent="0.2">
      <c r="A16" s="9" t="s">
        <v>49</v>
      </c>
      <c r="B16" s="76">
        <v>11.08</v>
      </c>
      <c r="C16" s="76"/>
      <c r="D16" s="76"/>
      <c r="E16" s="74"/>
      <c r="F16" s="76">
        <v>161</v>
      </c>
      <c r="G16" s="76"/>
      <c r="H16" s="84"/>
      <c r="I16" s="84"/>
    </row>
    <row r="17" spans="1:9" x14ac:dyDescent="0.2">
      <c r="A17" s="9" t="s">
        <v>24</v>
      </c>
      <c r="B17" s="76">
        <v>10771.83</v>
      </c>
      <c r="C17" s="76"/>
      <c r="D17" s="76">
        <v>50</v>
      </c>
      <c r="E17" s="74"/>
      <c r="F17" s="74"/>
      <c r="G17" s="74"/>
      <c r="H17" s="84"/>
      <c r="I17" s="84"/>
    </row>
    <row r="18" spans="1:9" x14ac:dyDescent="0.2">
      <c r="A18" s="9" t="s">
        <v>13</v>
      </c>
      <c r="B18" s="74"/>
      <c r="C18" s="76">
        <v>13500</v>
      </c>
      <c r="D18" s="74"/>
      <c r="E18" s="74"/>
      <c r="F18" s="74"/>
      <c r="G18" s="74"/>
      <c r="H18" s="84"/>
      <c r="I18" s="84"/>
    </row>
    <row r="19" spans="1:9" x14ac:dyDescent="0.2">
      <c r="A19" s="9" t="s">
        <v>40</v>
      </c>
      <c r="B19" s="74"/>
      <c r="C19" s="74"/>
      <c r="D19" s="74"/>
      <c r="E19" s="74"/>
      <c r="F19" s="74"/>
      <c r="G19" s="74"/>
      <c r="H19" s="84"/>
      <c r="I19" s="84"/>
    </row>
    <row r="20" spans="1:9" x14ac:dyDescent="0.2">
      <c r="A20" s="9" t="s">
        <v>17</v>
      </c>
      <c r="B20" s="74"/>
      <c r="C20" s="74"/>
      <c r="D20" s="74"/>
      <c r="E20" s="74"/>
      <c r="F20" s="75">
        <v>8.505896281331955</v>
      </c>
      <c r="G20" s="75">
        <v>12484.5</v>
      </c>
      <c r="H20" s="84"/>
      <c r="I20" s="84"/>
    </row>
    <row r="21" spans="1:9" x14ac:dyDescent="0.2">
      <c r="A21" s="9" t="s">
        <v>16</v>
      </c>
      <c r="B21" s="74"/>
      <c r="C21" s="74"/>
      <c r="D21" s="74"/>
      <c r="E21" s="74"/>
      <c r="F21" s="74"/>
      <c r="G21" s="74"/>
      <c r="H21" s="84"/>
      <c r="I21" s="84"/>
    </row>
    <row r="22" spans="1:9" x14ac:dyDescent="0.2">
      <c r="A22" s="9" t="s">
        <v>14</v>
      </c>
      <c r="B22" s="74"/>
      <c r="C22" s="74"/>
      <c r="D22" s="74"/>
      <c r="E22" s="74"/>
      <c r="F22" s="74"/>
      <c r="G22" s="74"/>
      <c r="H22" s="84"/>
      <c r="I22" s="84"/>
    </row>
    <row r="23" spans="1:9" x14ac:dyDescent="0.2">
      <c r="A23" s="9" t="s">
        <v>23</v>
      </c>
      <c r="B23" s="74"/>
      <c r="C23" s="74"/>
      <c r="D23" s="74"/>
      <c r="E23" s="74"/>
      <c r="F23" s="74"/>
      <c r="G23" s="74"/>
      <c r="H23" s="84"/>
      <c r="I23" s="84"/>
    </row>
    <row r="24" spans="1:9" x14ac:dyDescent="0.2">
      <c r="A24" s="9"/>
      <c r="B24" s="74"/>
      <c r="C24" s="74"/>
      <c r="D24" s="74"/>
      <c r="E24" s="74"/>
      <c r="F24" s="74"/>
      <c r="G24" s="74"/>
      <c r="H24" s="84"/>
      <c r="I24" s="84"/>
    </row>
    <row r="25" spans="1:9" x14ac:dyDescent="0.2">
      <c r="A25" s="11" t="s">
        <v>27</v>
      </c>
      <c r="B25" s="86">
        <v>49133.4</v>
      </c>
      <c r="C25" s="86">
        <v>19071.150000000001</v>
      </c>
      <c r="D25" s="86">
        <v>6878.1685500000003</v>
      </c>
      <c r="E25" s="86">
        <v>6967.74</v>
      </c>
      <c r="F25" s="86">
        <v>2067.1070553453155</v>
      </c>
      <c r="G25" s="86">
        <v>14599240.645000001</v>
      </c>
      <c r="H25" s="84"/>
      <c r="I25" s="84"/>
    </row>
    <row r="29" spans="1:9" x14ac:dyDescent="0.2">
      <c r="A29" s="71" t="s">
        <v>36</v>
      </c>
    </row>
  </sheetData>
  <mergeCells count="1">
    <mergeCell ref="A2:H2"/>
  </mergeCells>
  <phoneticPr fontId="24" type="noConversion"/>
  <pageMargins left="0.75" right="0.75" top="1" bottom="1" header="0" footer="0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15</vt:i4>
      </vt:variant>
    </vt:vector>
  </HeadingPairs>
  <TitlesOfParts>
    <vt:vector size="31" baseType="lpstr">
      <vt:lpstr>INFORMACIÓN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'2005'!Área_de_impresión</vt:lpstr>
      <vt:lpstr>'2006'!Área_de_impresión</vt:lpstr>
      <vt:lpstr>'2007'!Área_de_impresión</vt:lpstr>
      <vt:lpstr>'2008'!Área_de_impresión</vt:lpstr>
      <vt:lpstr>'2009'!Área_de_impresión</vt:lpstr>
      <vt:lpstr>'2010'!Área_de_impresión</vt:lpstr>
      <vt:lpstr>'2011'!Área_de_impresión</vt:lpstr>
      <vt:lpstr>'2012'!Área_de_impresión</vt:lpstr>
      <vt:lpstr>'2013'!Área_de_impresión</vt:lpstr>
      <vt:lpstr>'2014'!Área_de_impresión</vt:lpstr>
      <vt:lpstr>'2015'!Área_de_impresión</vt:lpstr>
      <vt:lpstr>'2016'!Área_de_impresión</vt:lpstr>
      <vt:lpstr>'2017'!Área_de_impresión</vt:lpstr>
      <vt:lpstr>'2018'!Área_de_impresión</vt:lpstr>
      <vt:lpstr>'2019'!Área_de_impresión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Viejo Téllez</dc:creator>
  <cp:lastModifiedBy>cris</cp:lastModifiedBy>
  <cp:lastPrinted>2020-06-30T13:19:16Z</cp:lastPrinted>
  <dcterms:created xsi:type="dcterms:W3CDTF">2012-11-15T11:23:52Z</dcterms:created>
  <dcterms:modified xsi:type="dcterms:W3CDTF">2021-07-01T11:42:17Z</dcterms:modified>
</cp:coreProperties>
</file>