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ea_bdn\INFORMES_PLANES\Informe IEPNB\Informe 2021\IndicadoresA2021Cumplimentados\"/>
    </mc:Choice>
  </mc:AlternateContent>
  <bookViews>
    <workbookView xWindow="0" yWindow="0" windowWidth="28800" windowHeight="10635" tabRatio="907"/>
  </bookViews>
  <sheets>
    <sheet name="Metadatos" sheetId="32" r:id="rId1"/>
    <sheet name="Indicador 39_Tabla1" sheetId="35" r:id="rId2"/>
    <sheet name="Indicador 39_Tabla2" sheetId="36" r:id="rId3"/>
    <sheet name="Indicador 39_Figura 2" sheetId="11" r:id="rId4"/>
    <sheet name="Indicador 39_Figura 3  ZEC" sheetId="16" r:id="rId5"/>
    <sheet name="Indicador 39_Tabla 3" sheetId="43" r:id="rId6"/>
    <sheet name="Indicador 40_Figura 4" sheetId="41" r:id="rId7"/>
    <sheet name="Indicador 61_Figura 5" sheetId="42"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A">#REF!</definedName>
    <definedName name="\B" localSheetId="6">#REF!</definedName>
    <definedName name="\B" localSheetId="7">#REF!</definedName>
    <definedName name="\B">#REF!</definedName>
    <definedName name="\C">#REF!</definedName>
    <definedName name="\D">'[1]19.11-12'!$B$51</definedName>
    <definedName name="\G">#REF!</definedName>
    <definedName name="\I" localSheetId="6">#REF!</definedName>
    <definedName name="\I" localSheetId="7">#REF!</definedName>
    <definedName name="\I">#REF!</definedName>
    <definedName name="\L">'[1]19.11-12'!$B$53</definedName>
    <definedName name="\N" localSheetId="6">#REF!</definedName>
    <definedName name="\N" localSheetId="7">#REF!</definedName>
    <definedName name="\N">#REF!</definedName>
    <definedName name="\T" localSheetId="6">'[1]19.18-19'!#REF!</definedName>
    <definedName name="\T" localSheetId="7">'[1]19.18-19'!#REF!</definedName>
    <definedName name="\T">'[1]19.18-19'!#REF!</definedName>
    <definedName name="\x">[2]Arlleg01!$IR$8190</definedName>
    <definedName name="\z">[2]Arlleg01!$IR$8190</definedName>
    <definedName name="__123Graph_A" hidden="1">'[1]19.14-15'!$B$34:$B$37</definedName>
    <definedName name="__123Graph_ACurrent" hidden="1">'[1]19.14-15'!$B$34:$B$37</definedName>
    <definedName name="__123Graph_AGrßfico1" hidden="1">'[1]19.14-15'!$B$34:$B$37</definedName>
    <definedName name="__123Graph_B" localSheetId="6" hidden="1">[1]p122!#REF!</definedName>
    <definedName name="__123Graph_B" localSheetId="7" hidden="1">[1]p122!#REF!</definedName>
    <definedName name="__123Graph_B" hidden="1">[1]p122!#REF!</definedName>
    <definedName name="__123Graph_BCurrent" localSheetId="6" hidden="1">'[1]19.14-15'!#REF!</definedName>
    <definedName name="__123Graph_BCurrent" localSheetId="7" hidden="1">'[1]19.14-15'!#REF!</definedName>
    <definedName name="__123Graph_BCurrent" hidden="1">'[1]19.14-15'!#REF!</definedName>
    <definedName name="__123Graph_BGrßfico1" localSheetId="6" hidden="1">'[1]19.14-15'!#REF!</definedName>
    <definedName name="__123Graph_BGrßfico1" localSheetId="7" hidden="1">'[1]19.14-15'!#REF!</definedName>
    <definedName name="__123Graph_BGrßfico1" hidden="1">'[1]19.14-15'!#REF!</definedName>
    <definedName name="__123Graph_C" hidden="1">'[1]19.14-15'!$C$34:$C$37</definedName>
    <definedName name="__123Graph_CCurrent" hidden="1">'[1]19.14-15'!$C$34:$C$37</definedName>
    <definedName name="__123Graph_CGrßfico1" hidden="1">'[1]19.14-15'!$C$34:$C$37</definedName>
    <definedName name="__123Graph_D" localSheetId="6" hidden="1">[1]p122!#REF!</definedName>
    <definedName name="__123Graph_D" localSheetId="7" hidden="1">[1]p122!#REF!</definedName>
    <definedName name="__123Graph_D" hidden="1">[1]p122!#REF!</definedName>
    <definedName name="__123Graph_DCurrent" localSheetId="6" hidden="1">'[1]19.14-15'!#REF!</definedName>
    <definedName name="__123Graph_DCurrent" localSheetId="7" hidden="1">'[1]19.14-15'!#REF!</definedName>
    <definedName name="__123Graph_DCurrent" hidden="1">'[1]19.14-15'!#REF!</definedName>
    <definedName name="__123Graph_DGrßfico1" localSheetId="6" hidden="1">'[1]19.14-15'!#REF!</definedName>
    <definedName name="__123Graph_DGrßfico1" localSheetId="7" hidden="1">'[1]19.14-15'!#REF!</definedName>
    <definedName name="__123Graph_DGrßfico1" hidden="1">'[1]19.14-15'!#REF!</definedName>
    <definedName name="__123Graph_E" hidden="1">'[1]19.14-15'!$D$34:$D$37</definedName>
    <definedName name="__123Graph_ECurrent" hidden="1">'[1]19.14-15'!$D$34:$D$37</definedName>
    <definedName name="__123Graph_EGrßfico1" hidden="1">'[1]19.14-15'!$D$34:$D$37</definedName>
    <definedName name="__123Graph_F" localSheetId="6" hidden="1">[1]p122!#REF!</definedName>
    <definedName name="__123Graph_F" localSheetId="7" hidden="1">[1]p122!#REF!</definedName>
    <definedName name="__123Graph_F" hidden="1">[1]p122!#REF!</definedName>
    <definedName name="__123Graph_FCurrent" localSheetId="6" hidden="1">'[1]19.14-15'!#REF!</definedName>
    <definedName name="__123Graph_FCurrent" localSheetId="7" hidden="1">'[1]19.14-15'!#REF!</definedName>
    <definedName name="__123Graph_FCurrent" hidden="1">'[1]19.14-15'!#REF!</definedName>
    <definedName name="__123Graph_FGrßfico1" localSheetId="6" hidden="1">'[1]19.14-15'!#REF!</definedName>
    <definedName name="__123Graph_FGrßfico1" localSheetId="7" hidden="1">'[1]19.14-15'!#REF!</definedName>
    <definedName name="__123Graph_FGrßfico1" hidden="1">'[1]19.14-15'!#REF!</definedName>
    <definedName name="__123Graph_X" localSheetId="6" hidden="1">[1]p122!#REF!</definedName>
    <definedName name="__123Graph_X" localSheetId="7" hidden="1">[1]p122!#REF!</definedName>
    <definedName name="__123Graph_X" hidden="1">[1]p122!#REF!</definedName>
    <definedName name="__123Graph_XCurrent" localSheetId="6" hidden="1">'[1]19.14-15'!#REF!</definedName>
    <definedName name="__123Graph_XCurrent" localSheetId="7" hidden="1">'[1]19.14-15'!#REF!</definedName>
    <definedName name="__123Graph_XCurrent" hidden="1">'[1]19.14-15'!#REF!</definedName>
    <definedName name="__123Graph_XGrßfico1" localSheetId="6" hidden="1">'[1]19.14-15'!#REF!</definedName>
    <definedName name="__123Graph_XGrßfico1" localSheetId="7" hidden="1">'[1]19.14-15'!#REF!</definedName>
    <definedName name="__123Graph_XGrßfico1" hidden="1">'[1]19.14-15'!#REF!</definedName>
    <definedName name="_p421">[3]CARNE1!$B$44</definedName>
    <definedName name="_p431" hidden="1">[3]CARNE7!$G$11:$G$93</definedName>
    <definedName name="_p7" localSheetId="3" hidden="1">'[4]19.14-15'!#REF!</definedName>
    <definedName name="_p7" localSheetId="6" hidden="1">'[5]19.14-15'!#REF!</definedName>
    <definedName name="_p7" localSheetId="7" hidden="1">'[5]19.14-15'!#REF!</definedName>
    <definedName name="_p7" hidden="1">'[5]19.14-15'!#REF!</definedName>
    <definedName name="_PEP1">'[6]19.11-12'!$B$51</definedName>
    <definedName name="_PEP2">[7]GANADE1!$B$75</definedName>
    <definedName name="_PEP3">'[6]19.11-12'!$B$53</definedName>
    <definedName name="_PEP4" hidden="1">'[6]19.14-15'!$B$34:$B$37</definedName>
    <definedName name="_PP1">[7]GANADE1!$B$77</definedName>
    <definedName name="_PP10" hidden="1">'[6]19.14-15'!$C$34:$C$37</definedName>
    <definedName name="_PP11" hidden="1">'[6]19.14-15'!$C$34:$C$37</definedName>
    <definedName name="_PP12" hidden="1">'[6]19.14-15'!$C$34:$C$37</definedName>
    <definedName name="_PP13" localSheetId="6" hidden="1">'[6]19.14-15'!#REF!</definedName>
    <definedName name="_PP13" localSheetId="7" hidden="1">'[6]19.14-15'!#REF!</definedName>
    <definedName name="_PP13" hidden="1">'[6]19.14-15'!#REF!</definedName>
    <definedName name="_PP14" localSheetId="6" hidden="1">'[6]19.14-15'!#REF!</definedName>
    <definedName name="_PP14" localSheetId="7" hidden="1">'[6]19.14-15'!#REF!</definedName>
    <definedName name="_PP14" hidden="1">'[6]19.14-15'!#REF!</definedName>
    <definedName name="_PP15" localSheetId="6" hidden="1">'[6]19.14-15'!#REF!</definedName>
    <definedName name="_PP15" localSheetId="7" hidden="1">'[6]19.14-15'!#REF!</definedName>
    <definedName name="_PP15" hidden="1">'[6]19.14-15'!#REF!</definedName>
    <definedName name="_PP16" hidden="1">'[6]19.14-15'!$D$34:$D$37</definedName>
    <definedName name="_PP17" hidden="1">'[6]19.14-15'!$D$34:$D$37</definedName>
    <definedName name="_pp18" hidden="1">'[6]19.14-15'!$D$34:$D$37</definedName>
    <definedName name="_pp19" localSheetId="6" hidden="1">'[6]19.14-15'!#REF!</definedName>
    <definedName name="_pp19" localSheetId="7" hidden="1">'[6]19.14-15'!#REF!</definedName>
    <definedName name="_pp19" hidden="1">'[6]19.14-15'!#REF!</definedName>
    <definedName name="_PP2" localSheetId="6">'[6]19.22'!#REF!</definedName>
    <definedName name="_PP2" localSheetId="7">'[6]19.22'!#REF!</definedName>
    <definedName name="_PP2">'[6]19.22'!#REF!</definedName>
    <definedName name="_PP20" localSheetId="6" hidden="1">'[6]19.14-15'!#REF!</definedName>
    <definedName name="_PP20" localSheetId="7" hidden="1">'[6]19.14-15'!#REF!</definedName>
    <definedName name="_PP20" hidden="1">'[6]19.14-15'!#REF!</definedName>
    <definedName name="_PP21" localSheetId="6" hidden="1">'[6]19.14-15'!#REF!</definedName>
    <definedName name="_PP21" localSheetId="7" hidden="1">'[6]19.14-15'!#REF!</definedName>
    <definedName name="_PP21" hidden="1">'[6]19.14-15'!#REF!</definedName>
    <definedName name="_PP22" localSheetId="6" hidden="1">'[6]19.14-15'!#REF!</definedName>
    <definedName name="_PP22" localSheetId="7" hidden="1">'[6]19.14-15'!#REF!</definedName>
    <definedName name="_PP22" hidden="1">'[6]19.14-15'!#REF!</definedName>
    <definedName name="_pp23" localSheetId="6" hidden="1">'[6]19.14-15'!#REF!</definedName>
    <definedName name="_pp23" localSheetId="7" hidden="1">'[6]19.14-15'!#REF!</definedName>
    <definedName name="_pp23" hidden="1">'[6]19.14-15'!#REF!</definedName>
    <definedName name="_pp24" localSheetId="6" hidden="1">'[6]19.14-15'!#REF!</definedName>
    <definedName name="_pp24" localSheetId="7" hidden="1">'[6]19.14-15'!#REF!</definedName>
    <definedName name="_pp24" hidden="1">'[6]19.14-15'!#REF!</definedName>
    <definedName name="_pp25" localSheetId="6" hidden="1">'[6]19.14-15'!#REF!</definedName>
    <definedName name="_pp25" localSheetId="7" hidden="1">'[6]19.14-15'!#REF!</definedName>
    <definedName name="_pp25" hidden="1">'[6]19.14-15'!#REF!</definedName>
    <definedName name="_pp26" localSheetId="6" hidden="1">'[6]19.14-15'!#REF!</definedName>
    <definedName name="_pp26" localSheetId="7" hidden="1">'[6]19.14-15'!#REF!</definedName>
    <definedName name="_pp26" hidden="1">'[6]19.14-15'!#REF!</definedName>
    <definedName name="_pp27" localSheetId="6" hidden="1">'[6]19.14-15'!#REF!</definedName>
    <definedName name="_pp27" localSheetId="7" hidden="1">'[6]19.14-15'!#REF!</definedName>
    <definedName name="_pp27" hidden="1">'[6]19.14-15'!#REF!</definedName>
    <definedName name="_PP3">[7]GANADE1!$B$79</definedName>
    <definedName name="_PP4">'[6]19.11-12'!$B$51</definedName>
    <definedName name="_PP5" hidden="1">'[6]19.14-15'!$B$34:$B$37</definedName>
    <definedName name="_PP6" hidden="1">'[6]19.14-15'!$B$34:$B$37</definedName>
    <definedName name="_PP7" localSheetId="6" hidden="1">'[6]19.14-15'!#REF!</definedName>
    <definedName name="_PP7" localSheetId="7" hidden="1">'[6]19.14-15'!#REF!</definedName>
    <definedName name="_PP7" hidden="1">'[6]19.14-15'!#REF!</definedName>
    <definedName name="_PP8" localSheetId="6" hidden="1">'[6]19.14-15'!#REF!</definedName>
    <definedName name="_PP8" localSheetId="7" hidden="1">'[6]19.14-15'!#REF!</definedName>
    <definedName name="_PP8" hidden="1">'[6]19.14-15'!#REF!</definedName>
    <definedName name="_PP9" localSheetId="6" hidden="1">'[6]19.14-15'!#REF!</definedName>
    <definedName name="_PP9" localSheetId="7" hidden="1">'[6]19.14-15'!#REF!</definedName>
    <definedName name="_PP9" hidden="1">'[6]19.14-15'!#REF!</definedName>
    <definedName name="A_impresión_IM">#REF!</definedName>
    <definedName name="alk">'[8]19.11-12'!$B$53</definedName>
    <definedName name="_xlnm.Print_Area" localSheetId="5">'Indicador 39_Tabla 3'!$A:$O</definedName>
    <definedName name="balan.xls" hidden="1">'[9]7.24'!$D$6:$D$27</definedName>
    <definedName name="_xlnm.Database" localSheetId="5">#REF!</definedName>
    <definedName name="_xlnm.Database">#REF!</definedName>
    <definedName name="GUION">#REF!</definedName>
    <definedName name="Imprimir_área_IM">#REF!</definedName>
    <definedName name="kk" localSheetId="3" hidden="1">'[4]19.14-15'!#REF!</definedName>
    <definedName name="kk" localSheetId="6" hidden="1">'[5]19.14-15'!#REF!</definedName>
    <definedName name="kk" localSheetId="7" hidden="1">'[5]19.14-15'!#REF!</definedName>
    <definedName name="kk" hidden="1">'[5]19.14-15'!#REF!</definedName>
    <definedName name="kkjkj" localSheetId="3">#REF!</definedName>
    <definedName name="kkjkj" localSheetId="6">#REF!</definedName>
    <definedName name="kkjkj" localSheetId="7">#REF!</definedName>
    <definedName name="kkjkj">#REF!</definedName>
    <definedName name="kkk" localSheetId="6" hidden="1">'[1]19.14-15'!#REF!</definedName>
    <definedName name="kkk" localSheetId="7" hidden="1">'[1]19.14-15'!#REF!</definedName>
    <definedName name="kkk" hidden="1">'[1]19.14-15'!#REF!</definedName>
    <definedName name="PEP">[7]GANADE1!$B$79</definedName>
    <definedName name="RNDic2020_agrup">#REF!</definedName>
    <definedName name="RUTINA" localSheetId="6">#REF!</definedName>
    <definedName name="RUTINA" localSheetId="7">#REF!</definedName>
    <definedName name="RUTINA">#REF!</definedName>
  </definedNames>
  <calcPr calcId="162913"/>
</workbook>
</file>

<file path=xl/calcChain.xml><?xml version="1.0" encoding="utf-8"?>
<calcChain xmlns="http://schemas.openxmlformats.org/spreadsheetml/2006/main">
  <c r="D18" i="41" l="1"/>
  <c r="E18" i="41"/>
  <c r="D18" i="16" l="1"/>
  <c r="E18" i="16" s="1"/>
  <c r="I15" i="16"/>
  <c r="J12" i="42" l="1"/>
  <c r="E56" i="43"/>
  <c r="D56" i="43"/>
  <c r="C56" i="43"/>
  <c r="B56" i="43"/>
  <c r="N55" i="43"/>
  <c r="N54" i="43"/>
  <c r="N53" i="43"/>
  <c r="N52" i="43"/>
  <c r="N51" i="43"/>
  <c r="N50" i="43"/>
  <c r="N49" i="43"/>
  <c r="N48" i="43"/>
  <c r="N47" i="43"/>
  <c r="N46" i="43"/>
  <c r="N45" i="43"/>
  <c r="N44" i="43"/>
  <c r="N43" i="43"/>
  <c r="N42" i="43"/>
  <c r="N41" i="43"/>
  <c r="N40" i="43"/>
  <c r="N39" i="43"/>
  <c r="N38" i="43"/>
  <c r="N37" i="43"/>
  <c r="N36" i="43"/>
  <c r="N35" i="43"/>
  <c r="D63" i="36" l="1"/>
  <c r="D61" i="36"/>
  <c r="D60" i="36"/>
  <c r="D59" i="36"/>
  <c r="D58" i="36"/>
  <c r="D57" i="36"/>
  <c r="D51" i="36"/>
  <c r="J5" i="35"/>
  <c r="N22" i="43" l="1"/>
  <c r="N21" i="43"/>
  <c r="N20" i="43"/>
  <c r="N19" i="43"/>
  <c r="N18" i="43"/>
  <c r="N17" i="43"/>
  <c r="N16" i="43"/>
  <c r="N15" i="43"/>
  <c r="N14" i="43"/>
  <c r="N13" i="43"/>
  <c r="N12" i="43"/>
  <c r="N11" i="43"/>
  <c r="N10" i="43"/>
  <c r="N9" i="43"/>
  <c r="N8" i="43"/>
  <c r="N7" i="43"/>
  <c r="N6" i="43"/>
  <c r="N5" i="43"/>
  <c r="N4" i="43"/>
  <c r="N3" i="43"/>
  <c r="D34" i="36" l="1"/>
  <c r="D17" i="16" l="1"/>
  <c r="E17" i="16" s="1"/>
  <c r="E16" i="16"/>
  <c r="I13" i="16"/>
  <c r="I12" i="42" l="1"/>
  <c r="C16" i="16"/>
  <c r="D38" i="36"/>
  <c r="D37" i="36"/>
  <c r="D46" i="36"/>
  <c r="I5" i="35"/>
  <c r="H12" i="42" l="1"/>
  <c r="D30" i="36"/>
  <c r="D15" i="36"/>
  <c r="D27" i="36"/>
  <c r="D26" i="36"/>
  <c r="D25" i="36"/>
  <c r="D24" i="36"/>
  <c r="D20" i="36"/>
  <c r="D19" i="36"/>
  <c r="D18" i="36"/>
  <c r="G12" i="42"/>
  <c r="F12" i="42"/>
  <c r="D12" i="42"/>
  <c r="C12" i="42"/>
  <c r="B12" i="42"/>
  <c r="D7" i="36"/>
  <c r="D6" i="36"/>
  <c r="D4" i="36"/>
  <c r="D3" i="36"/>
  <c r="I9" i="16"/>
</calcChain>
</file>

<file path=xl/sharedStrings.xml><?xml version="1.0" encoding="utf-8"?>
<sst xmlns="http://schemas.openxmlformats.org/spreadsheetml/2006/main" count="328" uniqueCount="158">
  <si>
    <t>2009</t>
  </si>
  <si>
    <t>AÑO</t>
  </si>
  <si>
    <t>2005</t>
  </si>
  <si>
    <t>2006</t>
  </si>
  <si>
    <t>2007</t>
  </si>
  <si>
    <t>2008</t>
  </si>
  <si>
    <t>2010</t>
  </si>
  <si>
    <t>2011</t>
  </si>
  <si>
    <t>2012</t>
  </si>
  <si>
    <t>Número</t>
  </si>
  <si>
    <t>ENP</t>
  </si>
  <si>
    <t>MAB</t>
  </si>
  <si>
    <t>RAMSAR</t>
  </si>
  <si>
    <t>ZEPIM</t>
  </si>
  <si>
    <t>OSPAR</t>
  </si>
  <si>
    <t>Superficie protegida total</t>
  </si>
  <si>
    <t>Red Natura 2000</t>
  </si>
  <si>
    <t>Áreas protegidas por instrumentos internacionales</t>
  </si>
  <si>
    <t>Terrestre</t>
  </si>
  <si>
    <t>Marina</t>
  </si>
  <si>
    <t>Total</t>
  </si>
  <si>
    <t>Galicia</t>
  </si>
  <si>
    <t>Principado de Asturias</t>
  </si>
  <si>
    <t>Cantabria</t>
  </si>
  <si>
    <t>Comunidad Foral de Navarra</t>
  </si>
  <si>
    <t>La Rioja</t>
  </si>
  <si>
    <t>Comunidad de Madrid</t>
  </si>
  <si>
    <t>Extremadura</t>
  </si>
  <si>
    <t>LIC</t>
  </si>
  <si>
    <t>Geoparques</t>
  </si>
  <si>
    <t>Reservas biogenéticas</t>
  </si>
  <si>
    <t>Sitios naturales de la lista de Patrimonio Mundial</t>
  </si>
  <si>
    <t>Categoría de Manejo UICN</t>
  </si>
  <si>
    <t>Número de ENP</t>
  </si>
  <si>
    <t>Ia</t>
  </si>
  <si>
    <t>Ib</t>
  </si>
  <si>
    <t>II</t>
  </si>
  <si>
    <t>III</t>
  </si>
  <si>
    <t>IV</t>
  </si>
  <si>
    <t>V</t>
  </si>
  <si>
    <t>VI</t>
  </si>
  <si>
    <t>Ninguna categoría</t>
  </si>
  <si>
    <t>ZEPA</t>
  </si>
  <si>
    <t>Castilla-La Mancha</t>
  </si>
  <si>
    <t>RN2000</t>
  </si>
  <si>
    <t>Marino</t>
  </si>
  <si>
    <t>Illes Balears</t>
  </si>
  <si>
    <t>Con Instrumento de Gestión</t>
  </si>
  <si>
    <t>Sin Instrumento de Gestión</t>
  </si>
  <si>
    <r>
      <t>Descripción/</t>
    </r>
    <r>
      <rPr>
        <b/>
        <i/>
        <sz val="12"/>
        <color indexed="8"/>
        <rFont val="Calibri"/>
        <family val="2"/>
      </rPr>
      <t>Description</t>
    </r>
  </si>
  <si>
    <r>
      <t>Identificador/</t>
    </r>
    <r>
      <rPr>
        <b/>
        <i/>
        <sz val="12"/>
        <color indexed="8"/>
        <rFont val="Calibri"/>
        <family val="2"/>
      </rPr>
      <t>Identifer</t>
    </r>
  </si>
  <si>
    <r>
      <t>Autor/</t>
    </r>
    <r>
      <rPr>
        <b/>
        <i/>
        <sz val="12"/>
        <color indexed="8"/>
        <rFont val="Calibri"/>
        <family val="2"/>
      </rPr>
      <t>Creator</t>
    </r>
  </si>
  <si>
    <r>
      <t>Fecha/</t>
    </r>
    <r>
      <rPr>
        <b/>
        <i/>
        <sz val="12"/>
        <color indexed="8"/>
        <rFont val="Calibri"/>
        <family val="2"/>
      </rPr>
      <t>Date</t>
    </r>
  </si>
  <si>
    <r>
      <t>Tema/</t>
    </r>
    <r>
      <rPr>
        <b/>
        <i/>
        <sz val="12"/>
        <color indexed="8"/>
        <rFont val="Calibri"/>
        <family val="2"/>
      </rPr>
      <t>Subject</t>
    </r>
  </si>
  <si>
    <r>
      <t>Componente/</t>
    </r>
    <r>
      <rPr>
        <b/>
        <i/>
        <sz val="12"/>
        <color indexed="8"/>
        <rFont val="Calibri"/>
        <family val="2"/>
      </rPr>
      <t>Component</t>
    </r>
  </si>
  <si>
    <r>
      <t>Indicadores/</t>
    </r>
    <r>
      <rPr>
        <b/>
        <i/>
        <sz val="12"/>
        <color indexed="8"/>
        <rFont val="Calibri"/>
        <family val="2"/>
      </rPr>
      <t>Indicator</t>
    </r>
  </si>
  <si>
    <r>
      <t>Editor/</t>
    </r>
    <r>
      <rPr>
        <b/>
        <i/>
        <sz val="12"/>
        <color indexed="8"/>
        <rFont val="Calibri"/>
        <family val="2"/>
      </rPr>
      <t>Publisher</t>
    </r>
  </si>
  <si>
    <r>
      <t>Fuente/</t>
    </r>
    <r>
      <rPr>
        <b/>
        <i/>
        <sz val="12"/>
        <color indexed="8"/>
        <rFont val="Calibri"/>
        <family val="2"/>
      </rPr>
      <t>Source</t>
    </r>
  </si>
  <si>
    <r>
      <t>Difusión/</t>
    </r>
    <r>
      <rPr>
        <b/>
        <i/>
        <sz val="12"/>
        <color indexed="8"/>
        <rFont val="Calibri"/>
        <family val="2"/>
      </rPr>
      <t>Rights</t>
    </r>
  </si>
  <si>
    <r>
      <t>Idioma/</t>
    </r>
    <r>
      <rPr>
        <b/>
        <i/>
        <sz val="12"/>
        <color indexed="8"/>
        <rFont val="Calibri"/>
        <family val="2"/>
      </rPr>
      <t>Language</t>
    </r>
  </si>
  <si>
    <t>Espacios protegidos y/o de interés</t>
  </si>
  <si>
    <t>Inventario de Espacios Naturales Protegidos, Red Natura 2000 y Áreas protegidas
por instrumentos internacionales</t>
  </si>
  <si>
    <t xml:space="preserve">Indicador 39: Superficie y número de espacios protegidos 
Indicador 40: Espacios protegidos con instrumentos de gestión 
Indicador 61: Áreas protegidas por categoría UICN
</t>
  </si>
  <si>
    <t>Público</t>
  </si>
  <si>
    <t>Español (Es)</t>
  </si>
  <si>
    <t>Evolución superficie protegida, terrestre y marina, por ENP y RN2000</t>
  </si>
  <si>
    <t>Andalucía</t>
  </si>
  <si>
    <t>Aragón</t>
  </si>
  <si>
    <t>Canarias</t>
  </si>
  <si>
    <t>Castilla y León</t>
  </si>
  <si>
    <t>Cataluña</t>
  </si>
  <si>
    <t>ZEC (ha acumulado)</t>
  </si>
  <si>
    <t>LIC ( ha acumulado)</t>
  </si>
  <si>
    <t>% ZEC</t>
  </si>
  <si>
    <t>Ciudad de Ceuta</t>
  </si>
  <si>
    <t>Ciudad de Melilla</t>
  </si>
  <si>
    <t>Comunitat Valenciana</t>
  </si>
  <si>
    <t>1 </t>
  </si>
  <si>
    <t>Con Instrumento de Gestión (PORN / PRUG)</t>
  </si>
  <si>
    <t>2018 - LIC/ZEC</t>
  </si>
  <si>
    <r>
      <t xml:space="preserve">Datos utilizados para calcular los indicadores </t>
    </r>
    <r>
      <rPr>
        <sz val="12"/>
        <color indexed="8"/>
        <rFont val="Calibri"/>
        <family val="2"/>
      </rPr>
      <t>del componente Inventario de Espacios Naturales Protegidos, Red Natura 2000 y Áreas protegidas por instrumentos internacionales</t>
    </r>
  </si>
  <si>
    <t>TERRESTRE</t>
  </si>
  <si>
    <t>MARINA</t>
  </si>
  <si>
    <t>TOTAL</t>
  </si>
  <si>
    <t xml:space="preserve">   Superficie y número de espacios protegidos </t>
  </si>
  <si>
    <t>Superficie (ha)</t>
  </si>
  <si>
    <t>Año</t>
  </si>
  <si>
    <t>Totales</t>
  </si>
  <si>
    <t xml:space="preserve">   Espacios protegidos con instrumentos de gestión </t>
  </si>
  <si>
    <t>Áreas protegidas por categoría UICN</t>
  </si>
  <si>
    <t>Elaboración: Banco de Datos de la Naturaleza mediante un análisis SIG, de la cartografía suministrada, a efectos de elaboración de estadísticas</t>
  </si>
  <si>
    <t>Reservas Biogenéticas</t>
  </si>
  <si>
    <t>Sitios Naturales de la Lista del Patrimonio Mundial</t>
  </si>
  <si>
    <t>SUPERFICIE PROTEGIDA TOTAL</t>
  </si>
  <si>
    <t xml:space="preserve">RED NATURA 2000 </t>
  </si>
  <si>
    <t xml:space="preserve"> - </t>
  </si>
  <si>
    <t>Superficie terrestre (ha)</t>
  </si>
  <si>
    <t>Superficie marina (ha)</t>
  </si>
  <si>
    <t>País Vasco</t>
  </si>
  <si>
    <t>Región de Murcia</t>
  </si>
  <si>
    <t>INFORME</t>
  </si>
  <si>
    <t>Superficie protegida por ENP y RED NATURA 2000</t>
  </si>
  <si>
    <t>2020 (superficies en ha)</t>
  </si>
  <si>
    <t>05c_IEP_DATOS.xlsx</t>
  </si>
  <si>
    <t xml:space="preserve">Ministerio para la Transición Ecológica y el Reto Demográfico. Dirección General  de Biodiversidad, Bosques y Desertificación. Subdirección General de Biodiversidad Terrestre y Marina. </t>
  </si>
  <si>
    <t>Ministerio para la Transición Ecológica y el Reto Demográfico</t>
  </si>
  <si>
    <t>Ministerio para la Transición Ecológica y el Reto Demográfico y Comunidades Autónomas</t>
  </si>
  <si>
    <t>LIC (superficies no solapadas)</t>
  </si>
  <si>
    <t>ZEPA (superficies no solapadas)</t>
  </si>
  <si>
    <t>% terrestre protegido, respecto a la AC</t>
  </si>
  <si>
    <t>Administración General del Estado</t>
  </si>
  <si>
    <t>Proyección:</t>
  </si>
  <si>
    <t xml:space="preserve">   Península y Baleares: http://www.opengis.net/def/crs/EPSG/0/25830</t>
  </si>
  <si>
    <t xml:space="preserve">   Canarias: http://www.opengis.net/def/crs/EPSG/0/32628</t>
  </si>
  <si>
    <t>Fuentes:</t>
  </si>
  <si>
    <t xml:space="preserve">   Límites administrativos: Registro Central de Cartografía (2012) y la línea de costa elaborada por los Institutos Cartográficos Autonómicos, aprobados en la Comisión Estatal del Patrimonio Natural y Biodiversidad del 24 de julio de 2013 en Madrid</t>
  </si>
  <si>
    <t xml:space="preserve">   La línea exterior de las Regiones Marinas ha sido actualizada en 2018 y proporcionada por la Subdirección General para la Protección del Mar (MITECO), ajustándose en el Banco de Datos a las líneas consensuadas terrestres para poder calcular el porcentaje marino.</t>
  </si>
  <si>
    <t xml:space="preserve">   Red Natura 2000: actualización a DICIEMBRE de 2020 según la información de los espacios Red Natura 2000 remitida por este Ministerio a la Comisión Europea hasta esa fecha.</t>
  </si>
  <si>
    <t>Terrestre (ha)</t>
  </si>
  <si>
    <t>Marina (ha)</t>
  </si>
  <si>
    <t>Superficie  terrestre (ha)</t>
  </si>
  <si>
    <t>% protegidos respecto de la superficie total nacional</t>
  </si>
  <si>
    <t>terrestre</t>
  </si>
  <si>
    <t>marino</t>
  </si>
  <si>
    <t>Administración Competente (AC), 2020</t>
  </si>
  <si>
    <t xml:space="preserve"> RED NATURA 2000 (N2K)</t>
  </si>
  <si>
    <t xml:space="preserve"> -</t>
  </si>
  <si>
    <t>En 2020 se incluye la superficie declarada de Geoparques.</t>
  </si>
  <si>
    <t>2020*</t>
  </si>
  <si>
    <t>* En 2020 se incluye la superficie declarada de Geoparques.</t>
  </si>
  <si>
    <r>
      <t xml:space="preserve">Actualizaciones a diciembre de </t>
    </r>
    <r>
      <rPr>
        <b/>
        <sz val="12"/>
        <color indexed="8"/>
        <rFont val="Calibri"/>
        <family val="2"/>
      </rPr>
      <t>2021</t>
    </r>
  </si>
  <si>
    <t>GEOPARQUES</t>
  </si>
  <si>
    <t>2021 (superficies en ha)</t>
  </si>
  <si>
    <t>RED NATURA 2000</t>
  </si>
  <si>
    <t>-</t>
  </si>
  <si>
    <t>NUT2</t>
  </si>
  <si>
    <t>NUT2_NOM</t>
  </si>
  <si>
    <t>Administración General del Estado. Terrenos no asociados a ninguna autonomía</t>
  </si>
  <si>
    <t>Administración General del Estado. MARINO</t>
  </si>
  <si>
    <r>
      <t xml:space="preserve"> RED NATURA 2000 (N2K) (sup. </t>
    </r>
    <r>
      <rPr>
        <b/>
        <u/>
        <sz val="10"/>
        <color rgb="FF000000"/>
        <rFont val="Calibri"/>
        <family val="2"/>
        <scheme val="minor"/>
      </rPr>
      <t>solapadas</t>
    </r>
    <r>
      <rPr>
        <b/>
        <sz val="10"/>
        <color rgb="FF000000"/>
        <rFont val="Calibri"/>
        <family val="2"/>
        <scheme val="minor"/>
      </rPr>
      <t xml:space="preserve">) </t>
    </r>
  </si>
  <si>
    <t>Administración Competente 2021</t>
  </si>
  <si>
    <t>Nº LIC</t>
  </si>
  <si>
    <t>% terrestre protegido, respecto de la AC</t>
  </si>
  <si>
    <t>Nº ZEPA</t>
  </si>
  <si>
    <t>AGE</t>
  </si>
  <si>
    <t>Territorios no asociados a ninguna autonomía</t>
  </si>
  <si>
    <t>Total general</t>
  </si>
  <si>
    <t>% protegido respecto del la superficie total nacional</t>
  </si>
  <si>
    <r>
      <t xml:space="preserve">   Red Natura 2000: actualización a </t>
    </r>
    <r>
      <rPr>
        <b/>
        <sz val="10"/>
        <color theme="1"/>
        <rFont val="Calibri"/>
        <family val="2"/>
        <scheme val="minor"/>
      </rPr>
      <t>DICIEMBRE de 2021</t>
    </r>
    <r>
      <rPr>
        <sz val="10"/>
        <color theme="1"/>
        <rFont val="Calibri"/>
        <family val="2"/>
        <scheme val="minor"/>
      </rPr>
      <t xml:space="preserve"> según la información de los espacios Red Natura 2000 remitida por este Ministerio a la Comisión Europea hasta esa fecha.</t>
    </r>
  </si>
  <si>
    <t xml:space="preserve">   Límites administrativos han sido elaborados por el Banco de Datos de la Naturaleza, según el acuerdo del Comité del Inventario Español del Patrimonio Natural y la Biodiversidad del 6 de octubre de 2021. </t>
  </si>
  <si>
    <t>Se elabora con la mejor información disponible a diciembre de 2020: Líneas interautonómicas,  según el Registro Central de Cartografía, 2020; línea de costa natural elaborada por los Institutos Cartográficos Autonómicos, 2013; línea de costa artificial, según el Instituto Hidrográfico de la Marina, 2020. La línea exterior de las Regiones Marinas ha sido proporcionada por la Subdirección General para la Protección del Mar (MITECO), última actualización en 2018.</t>
  </si>
  <si>
    <t>Sup. Terrestre</t>
  </si>
  <si>
    <t>Sup. Marina</t>
  </si>
  <si>
    <t>% terrestre</t>
  </si>
  <si>
    <t>% marino</t>
  </si>
  <si>
    <t>Total terrestre:</t>
  </si>
  <si>
    <t>Total ZEC a 31 de diciembre de 2021: 1.290</t>
  </si>
  <si>
    <t>Superficies (referencia 2020) para estadísticas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</si>
</sst>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 [$€]_-;\-* #,##0.00\ [$€]_-;_-* &quot;-&quot;??\ [$€]_-;_-@_-"/>
    <numFmt numFmtId="165" formatCode="#,##0;\(0.0\)"/>
    <numFmt numFmtId="166" formatCode="#,##0.0000"/>
  </numFmts>
  <fonts count="63" x14ac:knownFonts="1">
    <font>
      <sz val="11"/>
      <color theme="1"/>
      <name val="Calibri"/>
      <family val="2"/>
      <scheme val="minor"/>
    </font>
    <font>
      <sz val="11"/>
      <color indexed="8"/>
      <name val="Calibri"/>
      <family val="2"/>
    </font>
    <font>
      <sz val="10"/>
      <color indexed="8"/>
      <name val="Arial"/>
      <family val="2"/>
    </font>
    <font>
      <sz val="9"/>
      <name val="Verdana"/>
      <family val="2"/>
    </font>
    <font>
      <sz val="9"/>
      <color indexed="8"/>
      <name val="Verdana"/>
      <family val="2"/>
    </font>
    <font>
      <sz val="10"/>
      <color indexed="8"/>
      <name val="Arial"/>
      <family val="2"/>
    </font>
    <font>
      <sz val="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sz val="10"/>
      <name val="Arial"/>
      <family val="2"/>
    </font>
    <font>
      <sz val="10"/>
      <name val="Arial"/>
      <family val="2"/>
    </font>
    <font>
      <sz val="10"/>
      <color indexed="8"/>
      <name val="MS Sans Serif"/>
      <family val="2"/>
    </font>
    <font>
      <sz val="11"/>
      <name val="Calibri"/>
      <family val="2"/>
    </font>
    <font>
      <b/>
      <sz val="12"/>
      <color indexed="8"/>
      <name val="Calibri"/>
      <family val="2"/>
    </font>
    <font>
      <b/>
      <i/>
      <sz val="12"/>
      <color indexed="8"/>
      <name val="Calibri"/>
      <family val="2"/>
    </font>
    <font>
      <sz val="10"/>
      <color indexed="8"/>
      <name val="Arial"/>
      <family val="2"/>
    </font>
    <font>
      <sz val="10"/>
      <name val="Arial"/>
      <family val="2"/>
    </font>
    <font>
      <b/>
      <sz val="11"/>
      <name val="Calibri"/>
      <family val="2"/>
    </font>
    <font>
      <sz val="12"/>
      <color indexed="8"/>
      <name val="Calibri"/>
      <family val="2"/>
    </font>
    <font>
      <sz val="12"/>
      <name val="Calibri"/>
      <family val="2"/>
    </font>
    <font>
      <b/>
      <sz val="12"/>
      <name val="Calibri"/>
      <family val="2"/>
    </font>
    <font>
      <u/>
      <sz val="10"/>
      <color theme="10"/>
      <name val="Arial"/>
      <family val="2"/>
    </font>
    <font>
      <b/>
      <sz val="12"/>
      <color theme="1"/>
      <name val="Calibri"/>
      <family val="2"/>
      <scheme val="minor"/>
    </font>
    <font>
      <sz val="12"/>
      <color theme="1"/>
      <name val="Calibri"/>
      <family val="2"/>
      <scheme val="minor"/>
    </font>
    <font>
      <sz val="11"/>
      <name val="Calibri"/>
      <family val="2"/>
      <scheme val="minor"/>
    </font>
    <font>
      <sz val="11"/>
      <color indexed="8"/>
      <name val="Calibri"/>
      <family val="2"/>
      <scheme val="minor"/>
    </font>
    <font>
      <b/>
      <sz val="12"/>
      <color rgb="FF000000"/>
      <name val="Calibri"/>
      <family val="2"/>
      <scheme val="minor"/>
    </font>
    <font>
      <b/>
      <sz val="12"/>
      <color indexed="8"/>
      <name val="Calibri"/>
      <family val="2"/>
      <scheme val="minor"/>
    </font>
    <font>
      <b/>
      <sz val="11"/>
      <name val="Calibri"/>
      <family val="2"/>
      <scheme val="minor"/>
    </font>
    <font>
      <b/>
      <sz val="11"/>
      <color indexed="8"/>
      <name val="Calibri"/>
      <family val="2"/>
      <scheme val="minor"/>
    </font>
    <font>
      <sz val="10"/>
      <color theme="1"/>
      <name val="Calibri"/>
      <family val="2"/>
      <scheme val="minor"/>
    </font>
    <font>
      <sz val="9"/>
      <color theme="1"/>
      <name val="Calibri"/>
      <family val="2"/>
      <scheme val="minor"/>
    </font>
    <font>
      <b/>
      <sz val="10"/>
      <name val="Calibri"/>
      <family val="2"/>
      <scheme val="minor"/>
    </font>
    <font>
      <sz val="10"/>
      <name val="Calibri"/>
      <family val="2"/>
      <scheme val="minor"/>
    </font>
    <font>
      <b/>
      <sz val="9"/>
      <color theme="1"/>
      <name val="Calibri"/>
      <family val="2"/>
      <scheme val="minor"/>
    </font>
    <font>
      <b/>
      <sz val="11"/>
      <color theme="1"/>
      <name val="Calibri"/>
      <family val="2"/>
      <scheme val="minor"/>
    </font>
    <font>
      <sz val="10"/>
      <color indexed="8"/>
      <name val="Calibri"/>
      <family val="2"/>
      <scheme val="minor"/>
    </font>
    <font>
      <sz val="10"/>
      <color indexed="8"/>
      <name val="Calibri"/>
      <family val="2"/>
    </font>
    <font>
      <sz val="10"/>
      <color theme="1"/>
      <name val="Calibri"/>
      <family val="2"/>
    </font>
    <font>
      <sz val="10"/>
      <name val="Calibri"/>
      <family val="2"/>
    </font>
    <font>
      <b/>
      <sz val="10"/>
      <color theme="1"/>
      <name val="Calibri"/>
      <family val="2"/>
      <scheme val="minor"/>
    </font>
    <font>
      <b/>
      <i/>
      <sz val="12"/>
      <color theme="1"/>
      <name val="Calibri"/>
      <family val="2"/>
      <scheme val="minor"/>
    </font>
    <font>
      <b/>
      <sz val="10"/>
      <color rgb="FF000000"/>
      <name val="Calibri"/>
      <family val="2"/>
      <scheme val="minor"/>
    </font>
    <font>
      <b/>
      <sz val="10"/>
      <color indexed="8"/>
      <name val="Calibri"/>
      <family val="2"/>
      <scheme val="minor"/>
    </font>
    <font>
      <b/>
      <i/>
      <sz val="10"/>
      <color theme="1"/>
      <name val="Calibri"/>
      <family val="2"/>
      <scheme val="minor"/>
    </font>
    <font>
      <b/>
      <sz val="10"/>
      <name val="Calibri"/>
      <family val="2"/>
    </font>
    <font>
      <b/>
      <u/>
      <sz val="10"/>
      <color rgb="FF000000"/>
      <name val="Calibri"/>
      <family val="2"/>
      <scheme val="minor"/>
    </font>
    <font>
      <b/>
      <i/>
      <sz val="10"/>
      <name val="Calibri"/>
      <family val="2"/>
      <scheme val="minor"/>
    </font>
    <font>
      <b/>
      <sz val="10"/>
      <color theme="0"/>
      <name val="Calibri"/>
      <family val="2"/>
      <scheme val="minor"/>
    </font>
    <font>
      <sz val="10"/>
      <color indexed="8"/>
      <name val="Arial"/>
    </font>
    <font>
      <sz val="11"/>
      <color indexed="8"/>
      <name val="Calibri"/>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3" tint="0.79998168889431442"/>
        <bgColor indexed="64"/>
      </patternFill>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9" tint="0.79998168889431442"/>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rgb="FFFFFFFF"/>
      </right>
      <top/>
      <bottom style="medium">
        <color rgb="FFFFFFFF"/>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164" fontId="21"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33" fillId="0" borderId="0" applyNumberFormat="0" applyFill="0" applyBorder="0" applyAlignment="0" applyProtection="0">
      <alignment vertical="top"/>
      <protection locked="0"/>
    </xf>
    <xf numFmtId="0" fontId="16" fillId="7" borderId="1" applyNumberFormat="0" applyAlignment="0" applyProtection="0"/>
    <xf numFmtId="0" fontId="17" fillId="0" borderId="3" applyNumberFormat="0" applyFill="0" applyAlignment="0" applyProtection="0"/>
    <xf numFmtId="43" fontId="22" fillId="0" borderId="0" applyFont="0" applyFill="0" applyBorder="0" applyAlignment="0" applyProtection="0"/>
    <xf numFmtId="43" fontId="21" fillId="0" borderId="0" applyFont="0" applyFill="0" applyBorder="0" applyAlignment="0" applyProtection="0"/>
    <xf numFmtId="0" fontId="21" fillId="0" borderId="0"/>
    <xf numFmtId="0" fontId="1" fillId="0" borderId="0"/>
    <xf numFmtId="0" fontId="23" fillId="0" borderId="0"/>
    <xf numFmtId="0" fontId="21" fillId="0" borderId="0"/>
    <xf numFmtId="0" fontId="28" fillId="0" borderId="0"/>
    <xf numFmtId="0" fontId="21" fillId="0" borderId="0"/>
    <xf numFmtId="0" fontId="22" fillId="0" borderId="0"/>
    <xf numFmtId="0" fontId="21" fillId="0" borderId="0"/>
    <xf numFmtId="0" fontId="2"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2" fillId="22" borderId="7" applyNumberFormat="0" applyFont="0" applyAlignment="0" applyProtection="0"/>
    <xf numFmtId="0" fontId="21" fillId="22" borderId="7" applyNumberFormat="0" applyFont="0" applyAlignment="0" applyProtection="0"/>
    <xf numFmtId="0" fontId="18" fillId="20" borderId="8" applyNumberFormat="0" applyAlignment="0" applyProtection="0"/>
    <xf numFmtId="165" fontId="22" fillId="0" borderId="9">
      <alignment horizontal="right"/>
    </xf>
    <xf numFmtId="165" fontId="21" fillId="0" borderId="9">
      <alignment horizontal="right"/>
    </xf>
    <xf numFmtId="0" fontId="19" fillId="0" borderId="0" applyNumberFormat="0" applyFill="0" applyBorder="0" applyAlignment="0" applyProtection="0"/>
    <xf numFmtId="0" fontId="20" fillId="0" borderId="0" applyNumberFormat="0" applyFill="0" applyBorder="0" applyAlignment="0" applyProtection="0"/>
    <xf numFmtId="0" fontId="21" fillId="0" borderId="0"/>
    <xf numFmtId="0" fontId="61" fillId="0" borderId="0"/>
    <xf numFmtId="0" fontId="61" fillId="0" borderId="0"/>
  </cellStyleXfs>
  <cellXfs count="332">
    <xf numFmtId="0" fontId="0" fillId="0" borderId="0" xfId="0"/>
    <xf numFmtId="0" fontId="4" fillId="0" borderId="0" xfId="0" applyFont="1"/>
    <xf numFmtId="0" fontId="4" fillId="0" borderId="0" xfId="0" applyFont="1" applyFill="1" applyBorder="1"/>
    <xf numFmtId="0" fontId="21" fillId="0" borderId="0" xfId="40"/>
    <xf numFmtId="0" fontId="1" fillId="0" borderId="0" xfId="0" applyFont="1"/>
    <xf numFmtId="4" fontId="1" fillId="0" borderId="0" xfId="0" applyNumberFormat="1" applyFont="1"/>
    <xf numFmtId="0" fontId="1" fillId="0" borderId="0" xfId="0" applyFont="1" applyFill="1" applyBorder="1"/>
    <xf numFmtId="0" fontId="1" fillId="0" borderId="0" xfId="0" applyFont="1" applyAlignment="1">
      <alignment horizontal="right"/>
    </xf>
    <xf numFmtId="0" fontId="24" fillId="0" borderId="0" xfId="46" applyFont="1" applyBorder="1"/>
    <xf numFmtId="0" fontId="24" fillId="0" borderId="0" xfId="46" applyFont="1"/>
    <xf numFmtId="0" fontId="24" fillId="0" borderId="0" xfId="46" applyFont="1" applyBorder="1" applyAlignment="1">
      <alignment vertical="center" wrapText="1"/>
    </xf>
    <xf numFmtId="4" fontId="24" fillId="0" borderId="0" xfId="46" applyNumberFormat="1" applyFont="1" applyBorder="1" applyAlignment="1">
      <alignment vertical="center" wrapText="1"/>
    </xf>
    <xf numFmtId="0" fontId="24" fillId="0" borderId="0" xfId="46" applyFont="1" applyAlignment="1">
      <alignment vertical="center" wrapText="1"/>
    </xf>
    <xf numFmtId="4" fontId="24" fillId="0" borderId="0" xfId="46" applyNumberFormat="1" applyFont="1"/>
    <xf numFmtId="0" fontId="24" fillId="0" borderId="0" xfId="0" applyFont="1"/>
    <xf numFmtId="0" fontId="34" fillId="0" borderId="0" xfId="0" applyFont="1" applyAlignment="1">
      <alignment horizontal="center" vertical="center"/>
    </xf>
    <xf numFmtId="0" fontId="1" fillId="0" borderId="0" xfId="0" applyFont="1" applyFill="1" applyAlignment="1">
      <alignment horizontal="right"/>
    </xf>
    <xf numFmtId="0" fontId="21" fillId="0" borderId="0" xfId="40" applyFont="1"/>
    <xf numFmtId="0" fontId="1" fillId="0" borderId="0" xfId="0" applyFont="1" applyFill="1"/>
    <xf numFmtId="0" fontId="1" fillId="0" borderId="0" xfId="50" applyFont="1" applyFill="1" applyBorder="1" applyAlignment="1">
      <alignment horizontal="right" wrapText="1"/>
    </xf>
    <xf numFmtId="0" fontId="1" fillId="0" borderId="0" xfId="50" applyFont="1" applyFill="1" applyBorder="1" applyAlignment="1">
      <alignment horizontal="center"/>
    </xf>
    <xf numFmtId="0" fontId="35" fillId="0" borderId="0" xfId="0" applyFont="1" applyAlignment="1">
      <alignment vertical="top" wrapText="1"/>
    </xf>
    <xf numFmtId="0" fontId="35" fillId="0" borderId="0" xfId="0" applyFont="1"/>
    <xf numFmtId="0" fontId="35" fillId="0" borderId="0" xfId="0" applyFont="1" applyAlignment="1">
      <alignment horizontal="left" vertical="center" wrapText="1"/>
    </xf>
    <xf numFmtId="0" fontId="35" fillId="0" borderId="0" xfId="0" applyFont="1" applyAlignment="1">
      <alignment horizontal="left" vertical="center"/>
    </xf>
    <xf numFmtId="0" fontId="32" fillId="0" borderId="0" xfId="0" applyFont="1" applyBorder="1"/>
    <xf numFmtId="0" fontId="31" fillId="0" borderId="0" xfId="0" applyFont="1" applyBorder="1"/>
    <xf numFmtId="0" fontId="31" fillId="0" borderId="0" xfId="0" applyFont="1" applyAlignment="1">
      <alignment horizontal="right"/>
    </xf>
    <xf numFmtId="0" fontId="29" fillId="0" borderId="10" xfId="0" applyFont="1" applyBorder="1" applyAlignment="1">
      <alignment vertical="center"/>
    </xf>
    <xf numFmtId="4" fontId="29" fillId="0" borderId="10" xfId="52" applyNumberFormat="1" applyFont="1" applyFill="1" applyBorder="1" applyAlignment="1">
      <alignment horizontal="center" vertical="center" wrapText="1"/>
    </xf>
    <xf numFmtId="4" fontId="29" fillId="0" borderId="10" xfId="0" applyNumberFormat="1" applyFont="1" applyBorder="1" applyAlignment="1">
      <alignment horizontal="center" vertical="center"/>
    </xf>
    <xf numFmtId="4" fontId="29" fillId="0" borderId="10" xfId="0" applyNumberFormat="1" applyFont="1" applyBorder="1" applyAlignment="1">
      <alignment horizontal="right" vertical="center"/>
    </xf>
    <xf numFmtId="0" fontId="29" fillId="0" borderId="10" xfId="52" applyFont="1" applyFill="1" applyBorder="1" applyAlignment="1">
      <alignment horizontal="left" vertical="center" wrapText="1"/>
    </xf>
    <xf numFmtId="4" fontId="24" fillId="0" borderId="10" xfId="52" applyNumberFormat="1" applyFont="1" applyFill="1" applyBorder="1" applyAlignment="1">
      <alignment horizontal="right" wrapText="1"/>
    </xf>
    <xf numFmtId="3" fontId="29" fillId="0" borderId="10" xfId="52" applyNumberFormat="1" applyFont="1" applyFill="1" applyBorder="1" applyAlignment="1">
      <alignment vertical="center" wrapText="1"/>
    </xf>
    <xf numFmtId="0" fontId="24" fillId="0" borderId="10" xfId="52" applyFont="1" applyFill="1" applyBorder="1" applyAlignment="1">
      <alignment horizontal="left" vertical="center" wrapText="1"/>
    </xf>
    <xf numFmtId="3" fontId="24" fillId="0" borderId="10" xfId="52" applyNumberFormat="1" applyFont="1" applyFill="1" applyBorder="1" applyAlignment="1">
      <alignment vertical="center" wrapText="1"/>
    </xf>
    <xf numFmtId="4" fontId="24" fillId="0" borderId="10" xfId="52" applyNumberFormat="1" applyFont="1" applyFill="1" applyBorder="1" applyAlignment="1">
      <alignment horizontal="left" vertical="center" wrapText="1"/>
    </xf>
    <xf numFmtId="0" fontId="24" fillId="0" borderId="10" xfId="0" applyFont="1" applyFill="1" applyBorder="1"/>
    <xf numFmtId="3" fontId="24" fillId="0" borderId="10" xfId="0" applyNumberFormat="1" applyFont="1" applyBorder="1" applyAlignment="1">
      <alignment vertical="center"/>
    </xf>
    <xf numFmtId="0" fontId="36" fillId="0" borderId="0" xfId="0" applyFont="1" applyFill="1" applyBorder="1"/>
    <xf numFmtId="4" fontId="36" fillId="0" borderId="10" xfId="0" applyNumberFormat="1" applyFont="1" applyFill="1" applyBorder="1" applyAlignment="1">
      <alignment horizontal="center"/>
    </xf>
    <xf numFmtId="0" fontId="36" fillId="0" borderId="10" xfId="0" applyFont="1" applyFill="1" applyBorder="1" applyAlignment="1">
      <alignment horizontal="center" vertical="center" wrapText="1"/>
    </xf>
    <xf numFmtId="4" fontId="36" fillId="0" borderId="10" xfId="0" applyNumberFormat="1" applyFont="1" applyFill="1" applyBorder="1" applyAlignment="1">
      <alignment horizontal="center" vertical="center" wrapText="1"/>
    </xf>
    <xf numFmtId="0" fontId="36" fillId="0" borderId="0" xfId="0" applyFont="1" applyFill="1"/>
    <xf numFmtId="4" fontId="36" fillId="0" borderId="0" xfId="0" applyNumberFormat="1" applyFont="1" applyFill="1"/>
    <xf numFmtId="0" fontId="37" fillId="0" borderId="14" xfId="52" applyFont="1" applyFill="1" applyBorder="1" applyAlignment="1">
      <alignment horizontal="center" vertical="center"/>
    </xf>
    <xf numFmtId="4" fontId="37" fillId="0" borderId="14" xfId="52" applyNumberFormat="1" applyFont="1" applyFill="1" applyBorder="1" applyAlignment="1">
      <alignment horizontal="center" vertical="center" wrapText="1"/>
    </xf>
    <xf numFmtId="0" fontId="1" fillId="0" borderId="10" xfId="52" applyFont="1" applyFill="1" applyBorder="1" applyAlignment="1">
      <alignment horizontal="right" wrapText="1"/>
    </xf>
    <xf numFmtId="4" fontId="1" fillId="0" borderId="10" xfId="0" applyNumberFormat="1" applyFont="1" applyBorder="1"/>
    <xf numFmtId="4" fontId="1" fillId="0" borderId="10" xfId="52" applyNumberFormat="1" applyFont="1" applyFill="1" applyBorder="1" applyAlignment="1">
      <alignment horizontal="right" vertical="center" wrapText="1"/>
    </xf>
    <xf numFmtId="0" fontId="24" fillId="0" borderId="10" xfId="0" applyFont="1" applyBorder="1" applyAlignment="1">
      <alignment vertical="center" wrapText="1"/>
    </xf>
    <xf numFmtId="0" fontId="24" fillId="0" borderId="10" xfId="0" applyFont="1" applyBorder="1"/>
    <xf numFmtId="4" fontId="24" fillId="0" borderId="10" xfId="0" applyNumberFormat="1" applyFont="1" applyBorder="1"/>
    <xf numFmtId="0" fontId="1" fillId="0" borderId="10" xfId="0" applyFont="1" applyFill="1" applyBorder="1" applyAlignment="1">
      <alignment vertical="center" wrapText="1"/>
    </xf>
    <xf numFmtId="0" fontId="24" fillId="0" borderId="10" xfId="0" applyFont="1" applyFill="1" applyBorder="1" applyAlignment="1">
      <alignment vertical="center" wrapText="1"/>
    </xf>
    <xf numFmtId="4" fontId="24" fillId="0" borderId="10" xfId="43" applyNumberFormat="1" applyFont="1" applyFill="1" applyBorder="1"/>
    <xf numFmtId="4" fontId="24" fillId="0" borderId="10" xfId="46" applyNumberFormat="1" applyFont="1" applyBorder="1"/>
    <xf numFmtId="0" fontId="24" fillId="0" borderId="10" xfId="46" applyFont="1" applyBorder="1"/>
    <xf numFmtId="0" fontId="24" fillId="0" borderId="10" xfId="46" applyFont="1" applyFill="1" applyBorder="1" applyAlignment="1">
      <alignment vertical="center" wrapText="1"/>
    </xf>
    <xf numFmtId="0" fontId="38" fillId="0" borderId="0" xfId="0" applyFont="1" applyFill="1" applyBorder="1" applyAlignment="1">
      <alignment horizontal="left" vertical="center" readingOrder="1"/>
    </xf>
    <xf numFmtId="4" fontId="24" fillId="0" borderId="0" xfId="46" applyNumberFormat="1" applyFont="1" applyBorder="1" applyAlignment="1">
      <alignment horizontal="center"/>
    </xf>
    <xf numFmtId="0" fontId="24" fillId="0" borderId="0" xfId="46" applyFont="1" applyBorder="1" applyAlignment="1">
      <alignment horizontal="center" vertical="center" wrapText="1"/>
    </xf>
    <xf numFmtId="4" fontId="24" fillId="0" borderId="0" xfId="46" applyNumberFormat="1" applyFont="1" applyBorder="1" applyAlignment="1">
      <alignment horizontal="center" vertical="center" wrapText="1"/>
    </xf>
    <xf numFmtId="0" fontId="0" fillId="0" borderId="0" xfId="0" applyBorder="1" applyAlignment="1">
      <alignment horizontal="center" vertical="center" wrapText="1"/>
    </xf>
    <xf numFmtId="4" fontId="24" fillId="0" borderId="0" xfId="43" applyNumberFormat="1" applyFont="1" applyFill="1" applyBorder="1"/>
    <xf numFmtId="4" fontId="24" fillId="0" borderId="15" xfId="43" applyNumberFormat="1" applyFont="1" applyFill="1" applyBorder="1"/>
    <xf numFmtId="4" fontId="24" fillId="0" borderId="0" xfId="46" applyNumberFormat="1" applyFont="1" applyBorder="1"/>
    <xf numFmtId="0" fontId="39" fillId="0" borderId="0" xfId="0" applyFont="1"/>
    <xf numFmtId="0" fontId="37" fillId="0" borderId="0" xfId="0" applyFont="1"/>
    <xf numFmtId="0" fontId="37" fillId="0" borderId="10" xfId="0" applyFont="1" applyBorder="1" applyAlignment="1">
      <alignment horizontal="center"/>
    </xf>
    <xf numFmtId="0" fontId="37" fillId="0" borderId="10" xfId="0" applyFont="1" applyFill="1" applyBorder="1" applyAlignment="1">
      <alignment horizontal="center"/>
    </xf>
    <xf numFmtId="0" fontId="40" fillId="0" borderId="10" xfId="0" applyFont="1" applyFill="1" applyBorder="1" applyAlignment="1">
      <alignment horizontal="center" vertical="center" wrapText="1"/>
    </xf>
    <xf numFmtId="0" fontId="37" fillId="0" borderId="10" xfId="51" applyFont="1" applyFill="1" applyBorder="1" applyAlignment="1">
      <alignment horizontal="right" wrapText="1"/>
    </xf>
    <xf numFmtId="3" fontId="37" fillId="0" borderId="10" xfId="0" applyNumberFormat="1" applyFont="1" applyFill="1" applyBorder="1"/>
    <xf numFmtId="0" fontId="36" fillId="0" borderId="10" xfId="40" applyFont="1" applyFill="1" applyBorder="1"/>
    <xf numFmtId="0" fontId="0" fillId="0" borderId="10" xfId="0" applyNumberFormat="1" applyFont="1" applyBorder="1"/>
    <xf numFmtId="0" fontId="37" fillId="0" borderId="10" xfId="0" applyFont="1" applyFill="1" applyBorder="1"/>
    <xf numFmtId="3" fontId="36" fillId="0" borderId="10" xfId="40" applyNumberFormat="1" applyFont="1" applyFill="1" applyBorder="1"/>
    <xf numFmtId="3" fontId="0" fillId="0" borderId="10" xfId="0" applyNumberFormat="1" applyFont="1" applyBorder="1"/>
    <xf numFmtId="0" fontId="4" fillId="0" borderId="0" xfId="0" applyFont="1" applyAlignment="1">
      <alignment horizontal="center" vertical="center" wrapText="1"/>
    </xf>
    <xf numFmtId="0" fontId="37" fillId="0" borderId="16" xfId="0" applyFont="1" applyBorder="1"/>
    <xf numFmtId="0" fontId="41" fillId="0" borderId="10" xfId="51" applyFont="1" applyFill="1" applyBorder="1" applyAlignment="1">
      <alignment horizontal="left" wrapText="1"/>
    </xf>
    <xf numFmtId="3" fontId="37" fillId="0" borderId="10" xfId="0" applyNumberFormat="1" applyFont="1" applyBorder="1"/>
    <xf numFmtId="0" fontId="1" fillId="0" borderId="10" xfId="0" applyFont="1" applyBorder="1" applyAlignment="1">
      <alignment horizontal="center"/>
    </xf>
    <xf numFmtId="0" fontId="1" fillId="0" borderId="10" xfId="0" applyFont="1" applyFill="1" applyBorder="1" applyAlignment="1">
      <alignment horizontal="center"/>
    </xf>
    <xf numFmtId="0" fontId="25" fillId="0" borderId="10" xfId="0" applyFont="1" applyBorder="1" applyAlignment="1">
      <alignment horizontal="center"/>
    </xf>
    <xf numFmtId="0" fontId="1" fillId="0" borderId="10" xfId="0" applyFont="1" applyBorder="1" applyAlignment="1">
      <alignment horizontal="right"/>
    </xf>
    <xf numFmtId="4" fontId="1" fillId="0" borderId="10" xfId="56" applyNumberFormat="1" applyFont="1" applyFill="1" applyBorder="1" applyAlignment="1">
      <alignment horizontal="right" wrapText="1"/>
    </xf>
    <xf numFmtId="0" fontId="1" fillId="0" borderId="10" xfId="0" applyFont="1" applyBorder="1"/>
    <xf numFmtId="0" fontId="1" fillId="0" borderId="10" xfId="0" applyFont="1" applyFill="1" applyBorder="1" applyAlignment="1">
      <alignment horizontal="right"/>
    </xf>
    <xf numFmtId="4" fontId="25" fillId="0" borderId="10" xfId="0" applyNumberFormat="1" applyFont="1" applyBorder="1" applyAlignment="1">
      <alignment horizontal="center"/>
    </xf>
    <xf numFmtId="0" fontId="1" fillId="0" borderId="10" xfId="0" applyFont="1" applyFill="1" applyBorder="1"/>
    <xf numFmtId="4" fontId="42" fillId="0" borderId="10" xfId="0" applyNumberFormat="1" applyFont="1" applyBorder="1"/>
    <xf numFmtId="0" fontId="0" fillId="0" borderId="10" xfId="0" applyBorder="1"/>
    <xf numFmtId="3" fontId="0" fillId="0" borderId="10" xfId="0" applyNumberFormat="1" applyBorder="1"/>
    <xf numFmtId="4" fontId="44" fillId="0" borderId="10" xfId="52" applyNumberFormat="1" applyFont="1" applyFill="1" applyBorder="1" applyAlignment="1">
      <alignment horizontal="center" wrapText="1"/>
    </xf>
    <xf numFmtId="4" fontId="44" fillId="0" borderId="10" xfId="0" applyNumberFormat="1" applyFont="1" applyBorder="1" applyAlignment="1">
      <alignment horizontal="center"/>
    </xf>
    <xf numFmtId="3" fontId="24" fillId="0" borderId="10" xfId="0" applyNumberFormat="1" applyFont="1" applyBorder="1" applyAlignment="1">
      <alignment horizontal="right" vertical="center"/>
    </xf>
    <xf numFmtId="4" fontId="24" fillId="0" borderId="10" xfId="52" applyNumberFormat="1" applyFont="1" applyFill="1" applyBorder="1" applyAlignment="1">
      <alignment horizontal="right" vertical="center" wrapText="1"/>
    </xf>
    <xf numFmtId="4" fontId="45" fillId="23" borderId="10" xfId="0" applyNumberFormat="1" applyFont="1" applyFill="1" applyBorder="1"/>
    <xf numFmtId="4" fontId="45" fillId="23" borderId="10" xfId="52" applyNumberFormat="1" applyFont="1" applyFill="1" applyBorder="1" applyAlignment="1">
      <alignment wrapText="1"/>
    </xf>
    <xf numFmtId="4" fontId="45" fillId="0" borderId="10" xfId="53" applyNumberFormat="1" applyFont="1" applyFill="1" applyBorder="1" applyAlignment="1">
      <alignment horizontal="right" wrapText="1"/>
    </xf>
    <xf numFmtId="4" fontId="45" fillId="0" borderId="10" xfId="52" applyNumberFormat="1" applyFont="1" applyFill="1" applyBorder="1" applyAlignment="1">
      <alignment wrapText="1"/>
    </xf>
    <xf numFmtId="4" fontId="45" fillId="0" borderId="10" xfId="53" applyNumberFormat="1" applyFont="1" applyFill="1" applyBorder="1" applyAlignment="1">
      <alignment horizontal="right" vertical="center" wrapText="1"/>
    </xf>
    <xf numFmtId="4" fontId="45" fillId="0" borderId="10" xfId="52" applyNumberFormat="1" applyFont="1" applyFill="1" applyBorder="1" applyAlignment="1">
      <alignment vertical="center" wrapText="1"/>
    </xf>
    <xf numFmtId="3" fontId="0" fillId="0" borderId="22" xfId="0" applyNumberFormat="1" applyBorder="1"/>
    <xf numFmtId="3" fontId="0" fillId="0" borderId="26" xfId="0" applyNumberFormat="1" applyBorder="1"/>
    <xf numFmtId="3" fontId="36" fillId="0" borderId="10" xfId="0" applyNumberFormat="1" applyFont="1" applyFill="1" applyBorder="1"/>
    <xf numFmtId="4" fontId="36" fillId="0" borderId="22" xfId="0" applyNumberFormat="1" applyFont="1" applyBorder="1" applyAlignment="1">
      <alignment horizontal="left"/>
    </xf>
    <xf numFmtId="4" fontId="36" fillId="0" borderId="23" xfId="0" applyNumberFormat="1" applyFont="1" applyBorder="1"/>
    <xf numFmtId="1" fontId="36" fillId="0" borderId="10" xfId="0" applyNumberFormat="1" applyFont="1" applyBorder="1"/>
    <xf numFmtId="4" fontId="36" fillId="0" borderId="27" xfId="0" applyNumberFormat="1" applyFont="1" applyBorder="1" applyAlignment="1">
      <alignment horizontal="left"/>
    </xf>
    <xf numFmtId="4" fontId="36" fillId="0" borderId="21" xfId="0" applyNumberFormat="1" applyFont="1" applyBorder="1"/>
    <xf numFmtId="1" fontId="36" fillId="0" borderId="26" xfId="0" applyNumberFormat="1" applyFont="1" applyBorder="1"/>
    <xf numFmtId="4" fontId="37" fillId="0" borderId="10" xfId="52" applyNumberFormat="1" applyFont="1" applyFill="1" applyBorder="1" applyAlignment="1">
      <alignment horizontal="left" wrapText="1"/>
    </xf>
    <xf numFmtId="4" fontId="37" fillId="0" borderId="10" xfId="55" applyNumberFormat="1" applyFont="1" applyFill="1" applyBorder="1" applyAlignment="1">
      <alignment horizontal="right" wrapText="1"/>
    </xf>
    <xf numFmtId="4" fontId="36" fillId="0" borderId="10" xfId="52" applyNumberFormat="1" applyFont="1" applyFill="1" applyBorder="1" applyAlignment="1">
      <alignment wrapText="1"/>
    </xf>
    <xf numFmtId="3" fontId="36" fillId="0" borderId="10" xfId="0" applyNumberFormat="1" applyFont="1" applyBorder="1"/>
    <xf numFmtId="4" fontId="41" fillId="0" borderId="10" xfId="52" applyNumberFormat="1" applyFont="1" applyFill="1" applyBorder="1" applyAlignment="1">
      <alignment horizontal="left" wrapText="1"/>
    </xf>
    <xf numFmtId="4" fontId="36" fillId="0" borderId="10" xfId="54" applyNumberFormat="1" applyFont="1" applyFill="1" applyBorder="1" applyAlignment="1">
      <alignment horizontal="right" wrapText="1"/>
    </xf>
    <xf numFmtId="4" fontId="40" fillId="0" borderId="10" xfId="52" applyNumberFormat="1" applyFont="1" applyFill="1" applyBorder="1" applyAlignment="1">
      <alignment horizontal="center" vertical="center" wrapText="1"/>
    </xf>
    <xf numFmtId="4" fontId="40" fillId="0" borderId="10" xfId="0" applyNumberFormat="1" applyFont="1" applyBorder="1" applyAlignment="1">
      <alignment horizontal="center" vertical="center"/>
    </xf>
    <xf numFmtId="0" fontId="37" fillId="0" borderId="10" xfId="52" applyFont="1" applyFill="1" applyBorder="1" applyAlignment="1">
      <alignment horizontal="left" vertical="center" wrapText="1"/>
    </xf>
    <xf numFmtId="4" fontId="36" fillId="0" borderId="10" xfId="0" applyNumberFormat="1" applyFont="1" applyFill="1" applyBorder="1"/>
    <xf numFmtId="4" fontId="36" fillId="0" borderId="10" xfId="52" applyNumberFormat="1" applyFont="1" applyFill="1" applyBorder="1" applyAlignment="1">
      <alignment vertical="center" wrapText="1"/>
    </xf>
    <xf numFmtId="3" fontId="36" fillId="0" borderId="10" xfId="0" applyNumberFormat="1" applyFont="1" applyBorder="1" applyAlignment="1">
      <alignment vertical="center"/>
    </xf>
    <xf numFmtId="0" fontId="40" fillId="0" borderId="10" xfId="52" applyFont="1" applyFill="1" applyBorder="1" applyAlignment="1">
      <alignment horizontal="right" vertical="center" wrapText="1"/>
    </xf>
    <xf numFmtId="0" fontId="42" fillId="0" borderId="10" xfId="0" applyFont="1" applyBorder="1"/>
    <xf numFmtId="3" fontId="36" fillId="0" borderId="10" xfId="0" applyNumberFormat="1" applyFont="1" applyBorder="1" applyAlignment="1">
      <alignment horizontal="center" vertical="center"/>
    </xf>
    <xf numFmtId="0" fontId="41" fillId="0" borderId="10" xfId="52" applyFont="1" applyFill="1" applyBorder="1" applyAlignment="1">
      <alignment horizontal="left" vertical="center" wrapText="1"/>
    </xf>
    <xf numFmtId="0" fontId="21" fillId="0" borderId="0" xfId="0" applyFont="1" applyAlignment="1">
      <alignment horizontal="center"/>
    </xf>
    <xf numFmtId="3" fontId="0" fillId="0" borderId="0" xfId="0" applyNumberFormat="1"/>
    <xf numFmtId="0" fontId="46" fillId="0" borderId="10" xfId="0" applyFont="1" applyFill="1" applyBorder="1"/>
    <xf numFmtId="4" fontId="43" fillId="0" borderId="10" xfId="0" applyNumberFormat="1" applyFont="1" applyBorder="1"/>
    <xf numFmtId="0" fontId="46" fillId="0" borderId="10" xfId="0" applyFont="1" applyBorder="1"/>
    <xf numFmtId="4" fontId="0" fillId="0" borderId="0" xfId="0" applyNumberFormat="1"/>
    <xf numFmtId="4" fontId="1" fillId="0" borderId="10" xfId="0" applyNumberFormat="1" applyFont="1" applyFill="1" applyBorder="1" applyAlignment="1">
      <alignment horizontal="right"/>
    </xf>
    <xf numFmtId="0" fontId="47" fillId="0" borderId="0" xfId="0" applyFont="1"/>
    <xf numFmtId="0" fontId="47" fillId="0" borderId="10" xfId="0" applyFont="1" applyBorder="1"/>
    <xf numFmtId="0" fontId="47" fillId="0" borderId="14" xfId="0" applyFont="1" applyBorder="1"/>
    <xf numFmtId="4" fontId="37" fillId="0" borderId="22" xfId="52" applyNumberFormat="1" applyFont="1" applyFill="1" applyBorder="1" applyAlignment="1">
      <alignment horizontal="left" wrapText="1"/>
    </xf>
    <xf numFmtId="4" fontId="41" fillId="0" borderId="22" xfId="52" applyNumberFormat="1" applyFont="1" applyFill="1" applyBorder="1" applyAlignment="1">
      <alignment horizontal="left" wrapText="1"/>
    </xf>
    <xf numFmtId="0" fontId="40" fillId="0" borderId="22" xfId="52" applyFont="1" applyFill="1" applyBorder="1" applyAlignment="1">
      <alignment horizontal="right" vertical="center" wrapText="1"/>
    </xf>
    <xf numFmtId="0" fontId="37" fillId="0" borderId="22" xfId="52" applyFont="1" applyFill="1" applyBorder="1" applyAlignment="1">
      <alignment horizontal="left" vertical="center" wrapText="1"/>
    </xf>
    <xf numFmtId="0" fontId="41" fillId="0" borderId="22" xfId="52" applyFont="1" applyFill="1" applyBorder="1" applyAlignment="1">
      <alignment horizontal="left" vertical="center" wrapText="1"/>
    </xf>
    <xf numFmtId="3" fontId="36" fillId="0" borderId="24" xfId="0" applyNumberFormat="1" applyFont="1" applyBorder="1"/>
    <xf numFmtId="4" fontId="40" fillId="0" borderId="14" xfId="52" applyNumberFormat="1" applyFont="1" applyFill="1" applyBorder="1" applyAlignment="1">
      <alignment horizontal="center" vertical="center" wrapText="1"/>
    </xf>
    <xf numFmtId="4" fontId="40" fillId="0" borderId="14" xfId="0" applyNumberFormat="1" applyFont="1" applyBorder="1" applyAlignment="1">
      <alignment horizontal="center" vertical="center"/>
    </xf>
    <xf numFmtId="4" fontId="0" fillId="0" borderId="10" xfId="0" applyNumberFormat="1" applyFont="1" applyFill="1" applyBorder="1"/>
    <xf numFmtId="0" fontId="45" fillId="0" borderId="0" xfId="40" applyFont="1"/>
    <xf numFmtId="0" fontId="44" fillId="0" borderId="0" xfId="40" applyFont="1" applyFill="1"/>
    <xf numFmtId="0" fontId="45" fillId="0" borderId="19" xfId="40" applyFont="1" applyBorder="1"/>
    <xf numFmtId="0" fontId="45" fillId="0" borderId="20" xfId="40" applyFont="1" applyBorder="1"/>
    <xf numFmtId="0" fontId="45" fillId="0" borderId="10" xfId="40" applyFont="1" applyBorder="1" applyAlignment="1">
      <alignment horizontal="center"/>
    </xf>
    <xf numFmtId="0" fontId="45" fillId="0" borderId="14" xfId="40" applyFont="1" applyBorder="1" applyAlignment="1">
      <alignment horizontal="center"/>
    </xf>
    <xf numFmtId="0" fontId="45" fillId="0" borderId="10" xfId="40" applyFont="1" applyBorder="1"/>
    <xf numFmtId="4" fontId="45" fillId="0" borderId="10" xfId="40" applyNumberFormat="1" applyFont="1" applyBorder="1"/>
    <xf numFmtId="4" fontId="45" fillId="0" borderId="10" xfId="48" applyNumberFormat="1" applyFont="1" applyFill="1" applyBorder="1" applyAlignment="1">
      <alignment horizontal="right" wrapText="1"/>
    </xf>
    <xf numFmtId="4" fontId="48" fillId="0" borderId="10" xfId="55" applyNumberFormat="1" applyFont="1" applyFill="1" applyBorder="1" applyAlignment="1">
      <alignment horizontal="right" wrapText="1"/>
    </xf>
    <xf numFmtId="0" fontId="42" fillId="0" borderId="0" xfId="0" applyFont="1"/>
    <xf numFmtId="4" fontId="42" fillId="0" borderId="0" xfId="0" applyNumberFormat="1" applyFont="1" applyFill="1" applyBorder="1"/>
    <xf numFmtId="0" fontId="42" fillId="0" borderId="0" xfId="0" applyFont="1" applyFill="1" applyBorder="1"/>
    <xf numFmtId="0" fontId="0" fillId="0" borderId="0" xfId="0" applyNumberFormat="1"/>
    <xf numFmtId="4" fontId="49" fillId="0" borderId="17" xfId="49" applyNumberFormat="1" applyFont="1" applyFill="1" applyBorder="1" applyAlignment="1">
      <alignment horizontal="center" wrapText="1"/>
    </xf>
    <xf numFmtId="0" fontId="49" fillId="0" borderId="10" xfId="49" applyFont="1" applyFill="1" applyBorder="1" applyAlignment="1">
      <alignment horizontal="center" wrapText="1"/>
    </xf>
    <xf numFmtId="0" fontId="49" fillId="0" borderId="18" xfId="0" applyFont="1" applyFill="1" applyBorder="1" applyAlignment="1">
      <alignment horizontal="center"/>
    </xf>
    <xf numFmtId="4" fontId="49" fillId="0" borderId="11" xfId="49" applyNumberFormat="1" applyFont="1" applyFill="1" applyBorder="1" applyAlignment="1">
      <alignment horizontal="right" wrapText="1"/>
    </xf>
    <xf numFmtId="0" fontId="49" fillId="0" borderId="12" xfId="49" applyFont="1" applyFill="1" applyBorder="1" applyAlignment="1">
      <alignment horizontal="right" wrapText="1"/>
    </xf>
    <xf numFmtId="4" fontId="49" fillId="0" borderId="13" xfId="0" applyNumberFormat="1" applyFont="1" applyFill="1" applyBorder="1"/>
    <xf numFmtId="4" fontId="50" fillId="0" borderId="11" xfId="0" applyNumberFormat="1" applyFont="1" applyBorder="1"/>
    <xf numFmtId="4" fontId="50" fillId="0" borderId="12" xfId="0" applyNumberFormat="1" applyFont="1" applyBorder="1"/>
    <xf numFmtId="4" fontId="51" fillId="0" borderId="13" xfId="0" applyNumberFormat="1" applyFont="1" applyBorder="1"/>
    <xf numFmtId="0" fontId="36" fillId="0" borderId="24" xfId="0" applyFont="1" applyBorder="1" applyAlignment="1">
      <alignment horizontal="center" vertical="center" wrapText="1"/>
    </xf>
    <xf numFmtId="0" fontId="40" fillId="0" borderId="22" xfId="52" applyFont="1" applyFill="1" applyBorder="1" applyAlignment="1">
      <alignment horizontal="left" vertical="center" wrapText="1"/>
    </xf>
    <xf numFmtId="0" fontId="24" fillId="0" borderId="0" xfId="0" applyFont="1" applyBorder="1"/>
    <xf numFmtId="3" fontId="3" fillId="0" borderId="0" xfId="52" applyNumberFormat="1" applyFont="1" applyFill="1" applyBorder="1" applyAlignment="1">
      <alignment vertical="center" wrapText="1"/>
    </xf>
    <xf numFmtId="4" fontId="24" fillId="0" borderId="15" xfId="0" applyNumberFormat="1" applyFont="1" applyBorder="1"/>
    <xf numFmtId="0" fontId="52" fillId="0" borderId="10" xfId="0" applyFont="1" applyBorder="1"/>
    <xf numFmtId="4" fontId="52" fillId="0" borderId="10" xfId="0" applyNumberFormat="1" applyFont="1" applyBorder="1"/>
    <xf numFmtId="0" fontId="42" fillId="0" borderId="0" xfId="0" applyFont="1" applyBorder="1"/>
    <xf numFmtId="0" fontId="0" fillId="0" borderId="21" xfId="0" applyBorder="1" applyAlignment="1">
      <alignment horizontal="center" wrapText="1"/>
    </xf>
    <xf numFmtId="0" fontId="42" fillId="0" borderId="0" xfId="0" applyFont="1" applyFill="1" applyBorder="1" applyAlignment="1">
      <alignment horizontal="center" vertical="center" wrapText="1"/>
    </xf>
    <xf numFmtId="17" fontId="52" fillId="0" borderId="20" xfId="0" applyNumberFormat="1" applyFont="1" applyBorder="1" applyAlignment="1">
      <alignment horizontal="center" vertical="center" wrapText="1"/>
    </xf>
    <xf numFmtId="0" fontId="42" fillId="0" borderId="26" xfId="0" applyFont="1" applyBorder="1" applyAlignment="1">
      <alignment horizontal="center" vertical="center" wrapText="1"/>
    </xf>
    <xf numFmtId="1" fontId="45" fillId="0" borderId="26" xfId="0" applyNumberFormat="1" applyFont="1" applyBorder="1" applyAlignment="1">
      <alignment horizontal="center" vertical="center" wrapText="1"/>
    </xf>
    <xf numFmtId="1" fontId="44" fillId="0" borderId="26" xfId="0" applyNumberFormat="1" applyFont="1" applyBorder="1" applyAlignment="1">
      <alignment horizontal="center" vertical="center" wrapText="1"/>
    </xf>
    <xf numFmtId="1" fontId="45" fillId="0" borderId="26" xfId="0" applyNumberFormat="1" applyFont="1" applyFill="1" applyBorder="1" applyAlignment="1">
      <alignment horizontal="center" vertical="center" wrapText="1"/>
    </xf>
    <xf numFmtId="1" fontId="45" fillId="0" borderId="27" xfId="0" applyNumberFormat="1" applyFont="1" applyBorder="1" applyAlignment="1">
      <alignment horizontal="center" vertical="center" wrapText="1"/>
    </xf>
    <xf numFmtId="1" fontId="45" fillId="0" borderId="31" xfId="0" applyNumberFormat="1" applyFont="1" applyFill="1" applyBorder="1" applyAlignment="1">
      <alignment horizontal="center" vertical="center" wrapText="1"/>
    </xf>
    <xf numFmtId="0" fontId="42" fillId="0" borderId="32" xfId="0" applyFont="1" applyBorder="1" applyAlignment="1">
      <alignment horizontal="center" vertical="center" wrapText="1"/>
    </xf>
    <xf numFmtId="1" fontId="45" fillId="0" borderId="10" xfId="0" applyNumberFormat="1" applyFont="1" applyBorder="1"/>
    <xf numFmtId="0" fontId="52" fillId="0" borderId="10" xfId="0" applyFont="1" applyFill="1" applyBorder="1"/>
    <xf numFmtId="4" fontId="43" fillId="0" borderId="17" xfId="0" applyNumberFormat="1" applyFont="1" applyBorder="1"/>
    <xf numFmtId="4" fontId="42" fillId="0" borderId="18" xfId="0" applyNumberFormat="1" applyFont="1" applyBorder="1"/>
    <xf numFmtId="1" fontId="45" fillId="0" borderId="10" xfId="0" applyNumberFormat="1" applyFont="1" applyFill="1" applyBorder="1"/>
    <xf numFmtId="4" fontId="43" fillId="0" borderId="11" xfId="0" applyNumberFormat="1" applyFont="1" applyBorder="1"/>
    <xf numFmtId="4" fontId="43" fillId="0" borderId="12" xfId="0" applyNumberFormat="1" applyFont="1" applyBorder="1"/>
    <xf numFmtId="4" fontId="42" fillId="0" borderId="13" xfId="0" applyNumberFormat="1" applyFont="1" applyBorder="1"/>
    <xf numFmtId="4" fontId="45" fillId="0" borderId="10" xfId="0" applyNumberFormat="1" applyFont="1" applyBorder="1"/>
    <xf numFmtId="4" fontId="42" fillId="0" borderId="0" xfId="0" applyNumberFormat="1" applyFont="1"/>
    <xf numFmtId="4" fontId="42" fillId="0" borderId="9" xfId="0" applyNumberFormat="1" applyFont="1" applyBorder="1"/>
    <xf numFmtId="0" fontId="52" fillId="0" borderId="17" xfId="0" applyFont="1" applyBorder="1"/>
    <xf numFmtId="166" fontId="52" fillId="0" borderId="10" xfId="0" applyNumberFormat="1" applyFont="1" applyBorder="1"/>
    <xf numFmtId="0" fontId="42" fillId="0" borderId="33" xfId="0" applyFont="1" applyBorder="1"/>
    <xf numFmtId="0" fontId="42" fillId="0" borderId="17" xfId="0" applyFont="1" applyBorder="1"/>
    <xf numFmtId="0" fontId="42" fillId="0" borderId="11" xfId="0" applyFont="1" applyBorder="1"/>
    <xf numFmtId="4" fontId="42" fillId="0" borderId="12" xfId="0" applyNumberFormat="1" applyFont="1" applyBorder="1"/>
    <xf numFmtId="0" fontId="55" fillId="0" borderId="0" xfId="52" applyFont="1" applyFill="1" applyBorder="1" applyAlignment="1">
      <alignment horizontal="left" vertical="center" wrapText="1"/>
    </xf>
    <xf numFmtId="4" fontId="45" fillId="0" borderId="0" xfId="52" applyNumberFormat="1" applyFont="1" applyFill="1" applyBorder="1" applyAlignment="1">
      <alignment vertical="center" wrapText="1"/>
    </xf>
    <xf numFmtId="3" fontId="45" fillId="0" borderId="0" xfId="0" applyNumberFormat="1" applyFont="1" applyBorder="1"/>
    <xf numFmtId="4" fontId="42" fillId="0" borderId="0" xfId="0" applyNumberFormat="1" applyFont="1" applyBorder="1"/>
    <xf numFmtId="3" fontId="45" fillId="0" borderId="0" xfId="0" applyNumberFormat="1" applyFont="1" applyBorder="1" applyAlignment="1">
      <alignment vertical="center"/>
    </xf>
    <xf numFmtId="0" fontId="42" fillId="0" borderId="29" xfId="0" applyNumberFormat="1" applyFont="1" applyBorder="1" applyAlignment="1">
      <alignment horizontal="center" vertical="center" wrapText="1"/>
    </xf>
    <xf numFmtId="4" fontId="52" fillId="0" borderId="18" xfId="0" applyNumberFormat="1" applyFont="1" applyBorder="1"/>
    <xf numFmtId="0" fontId="42" fillId="0" borderId="36" xfId="0" applyFont="1" applyBorder="1"/>
    <xf numFmtId="0" fontId="42" fillId="0" borderId="26" xfId="0" applyNumberFormat="1" applyFont="1" applyBorder="1" applyAlignment="1">
      <alignment horizontal="center" vertical="center" wrapText="1"/>
    </xf>
    <xf numFmtId="0" fontId="42" fillId="0" borderId="32" xfId="0" applyNumberFormat="1" applyFont="1" applyBorder="1" applyAlignment="1">
      <alignment horizontal="center" vertical="center" wrapText="1"/>
    </xf>
    <xf numFmtId="0" fontId="52" fillId="0" borderId="28" xfId="0" applyFont="1" applyBorder="1" applyAlignment="1">
      <alignment horizontal="center" vertical="center" wrapText="1"/>
    </xf>
    <xf numFmtId="0" fontId="56" fillId="0" borderId="0" xfId="0" applyFont="1"/>
    <xf numFmtId="4" fontId="42" fillId="0" borderId="10" xfId="0" applyNumberFormat="1" applyFont="1" applyBorder="1" applyAlignment="1">
      <alignment horizontal="right"/>
    </xf>
    <xf numFmtId="4" fontId="43" fillId="0" borderId="10" xfId="0" applyNumberFormat="1" applyFont="1" applyBorder="1" applyAlignment="1">
      <alignment horizontal="right"/>
    </xf>
    <xf numFmtId="4" fontId="42" fillId="0" borderId="14" xfId="0" applyNumberFormat="1" applyFont="1" applyBorder="1"/>
    <xf numFmtId="4" fontId="42" fillId="0" borderId="25" xfId="0" applyNumberFormat="1" applyFont="1" applyBorder="1"/>
    <xf numFmtId="0" fontId="36" fillId="0" borderId="10" xfId="0" applyFont="1" applyBorder="1" applyAlignment="1">
      <alignment horizontal="center" vertical="center" wrapText="1"/>
    </xf>
    <xf numFmtId="3" fontId="40" fillId="0" borderId="10" xfId="0" applyNumberFormat="1" applyFont="1" applyFill="1" applyBorder="1" applyAlignment="1">
      <alignment horizontal="right"/>
    </xf>
    <xf numFmtId="3" fontId="57" fillId="0" borderId="37" xfId="0" applyNumberFormat="1" applyFont="1" applyFill="1" applyBorder="1" applyAlignment="1">
      <alignment horizontal="right" vertical="center" wrapText="1"/>
    </xf>
    <xf numFmtId="0" fontId="34" fillId="0" borderId="10" xfId="0" applyFont="1" applyBorder="1" applyAlignment="1">
      <alignment horizontal="center"/>
    </xf>
    <xf numFmtId="4" fontId="0" fillId="0" borderId="10" xfId="0" applyNumberFormat="1" applyBorder="1"/>
    <xf numFmtId="0" fontId="40" fillId="0" borderId="10" xfId="52" applyFont="1" applyFill="1" applyBorder="1" applyAlignment="1">
      <alignment horizontal="left" vertical="center" wrapText="1"/>
    </xf>
    <xf numFmtId="4" fontId="36" fillId="0" borderId="10" xfId="0" applyNumberFormat="1" applyFont="1" applyBorder="1" applyAlignment="1">
      <alignment horizontal="left"/>
    </xf>
    <xf numFmtId="4" fontId="36" fillId="0" borderId="10" xfId="0" applyNumberFormat="1" applyFont="1" applyBorder="1" applyAlignment="1">
      <alignment horizontal="center"/>
    </xf>
    <xf numFmtId="0" fontId="42" fillId="0" borderId="0" xfId="0" applyFont="1" applyFill="1"/>
    <xf numFmtId="4" fontId="42" fillId="0" borderId="17" xfId="0" applyNumberFormat="1" applyFont="1" applyBorder="1"/>
    <xf numFmtId="0" fontId="54" fillId="0" borderId="0" xfId="0" applyFont="1"/>
    <xf numFmtId="0" fontId="52" fillId="0" borderId="0" xfId="0" applyFont="1" applyAlignment="1"/>
    <xf numFmtId="0" fontId="42" fillId="0" borderId="0" xfId="0" applyFont="1" applyAlignment="1"/>
    <xf numFmtId="0" fontId="45" fillId="0" borderId="0" xfId="0" applyFont="1" applyAlignment="1"/>
    <xf numFmtId="0" fontId="42" fillId="26" borderId="0" xfId="0" applyFont="1" applyFill="1"/>
    <xf numFmtId="4" fontId="44" fillId="0" borderId="10" xfId="42" applyNumberFormat="1" applyFont="1" applyBorder="1"/>
    <xf numFmtId="0" fontId="44" fillId="0" borderId="0" xfId="0" applyFont="1" applyBorder="1" applyAlignment="1">
      <alignment horizontal="center"/>
    </xf>
    <xf numFmtId="4" fontId="44" fillId="0" borderId="0" xfId="0" applyNumberFormat="1" applyFont="1" applyBorder="1" applyAlignment="1">
      <alignment horizontal="center"/>
    </xf>
    <xf numFmtId="4" fontId="48" fillId="0" borderId="10" xfId="42" applyNumberFormat="1" applyFont="1" applyBorder="1"/>
    <xf numFmtId="3" fontId="48" fillId="0" borderId="10" xfId="42" applyNumberFormat="1" applyFont="1" applyBorder="1"/>
    <xf numFmtId="4" fontId="48" fillId="0" borderId="10" xfId="42" applyNumberFormat="1" applyFont="1" applyBorder="1" applyAlignment="1">
      <alignment wrapText="1"/>
    </xf>
    <xf numFmtId="3" fontId="48" fillId="0" borderId="14" xfId="42" applyNumberFormat="1" applyFont="1" applyBorder="1" applyAlignment="1">
      <alignment horizontal="right" vertical="justify"/>
    </xf>
    <xf numFmtId="4" fontId="48" fillId="0" borderId="10" xfId="42" applyNumberFormat="1" applyFont="1" applyBorder="1" applyAlignment="1">
      <alignment horizontal="right" vertical="justify"/>
    </xf>
    <xf numFmtId="3" fontId="48" fillId="0" borderId="10" xfId="42" applyNumberFormat="1" applyFont="1" applyBorder="1" applyAlignment="1">
      <alignment horizontal="right" vertical="justify"/>
    </xf>
    <xf numFmtId="0" fontId="59" fillId="0" borderId="10" xfId="0" applyFont="1" applyBorder="1" applyAlignment="1">
      <alignment horizontal="center" vertical="center" wrapText="1"/>
    </xf>
    <xf numFmtId="17" fontId="52" fillId="0" borderId="10" xfId="0" applyNumberFormat="1" applyFont="1" applyBorder="1" applyAlignment="1">
      <alignment horizontal="center" vertical="center" wrapText="1"/>
    </xf>
    <xf numFmtId="0" fontId="42" fillId="0" borderId="10" xfId="0" applyFont="1" applyBorder="1" applyAlignment="1">
      <alignment horizontal="center" vertical="center" wrapText="1"/>
    </xf>
    <xf numFmtId="1" fontId="45" fillId="0" borderId="10" xfId="0" applyNumberFormat="1" applyFont="1" applyBorder="1" applyAlignment="1">
      <alignment horizontal="center" vertical="center" wrapText="1"/>
    </xf>
    <xf numFmtId="1" fontId="44" fillId="0" borderId="10" xfId="0" applyNumberFormat="1" applyFont="1" applyBorder="1" applyAlignment="1">
      <alignment horizontal="center" vertical="center" wrapText="1"/>
    </xf>
    <xf numFmtId="1" fontId="45" fillId="0" borderId="10" xfId="0" applyNumberFormat="1" applyFont="1" applyFill="1" applyBorder="1" applyAlignment="1">
      <alignment horizontal="center" vertical="center" wrapText="1"/>
    </xf>
    <xf numFmtId="1" fontId="45" fillId="0" borderId="22" xfId="0" applyNumberFormat="1" applyFont="1" applyBorder="1" applyAlignment="1">
      <alignment horizontal="center" vertical="center" wrapText="1"/>
    </xf>
    <xf numFmtId="0" fontId="42" fillId="0" borderId="28" xfId="0" applyFont="1" applyBorder="1"/>
    <xf numFmtId="0" fontId="42" fillId="0" borderId="30" xfId="0" applyNumberFormat="1" applyFont="1" applyBorder="1" applyAlignment="1">
      <alignment horizontal="center" vertical="center" wrapText="1"/>
    </xf>
    <xf numFmtId="4" fontId="42" fillId="0" borderId="22" xfId="0" applyNumberFormat="1" applyFont="1" applyBorder="1"/>
    <xf numFmtId="4" fontId="42" fillId="0" borderId="11" xfId="0" applyNumberFormat="1" applyFont="1" applyBorder="1"/>
    <xf numFmtId="3" fontId="52" fillId="0" borderId="10" xfId="0" applyNumberFormat="1" applyFont="1" applyBorder="1"/>
    <xf numFmtId="4" fontId="52" fillId="25" borderId="10" xfId="0" applyNumberFormat="1" applyFont="1" applyFill="1" applyBorder="1"/>
    <xf numFmtId="4" fontId="44" fillId="25" borderId="10" xfId="0" applyNumberFormat="1" applyFont="1" applyFill="1" applyBorder="1"/>
    <xf numFmtId="4" fontId="60" fillId="0" borderId="38" xfId="42" applyNumberFormat="1" applyFont="1" applyBorder="1"/>
    <xf numFmtId="0" fontId="60" fillId="0" borderId="0" xfId="42" applyFont="1" applyBorder="1" applyAlignment="1">
      <alignment horizontal="right"/>
    </xf>
    <xf numFmtId="4" fontId="60" fillId="0" borderId="0" xfId="42" applyNumberFormat="1" applyFont="1" applyBorder="1"/>
    <xf numFmtId="0" fontId="52" fillId="24" borderId="10" xfId="64" applyFont="1" applyFill="1" applyBorder="1" applyAlignment="1">
      <alignment horizontal="center" vertical="center"/>
    </xf>
    <xf numFmtId="0" fontId="21" fillId="0" borderId="0" xfId="40" applyFont="1" applyBorder="1" applyAlignment="1">
      <alignment horizontal="left"/>
    </xf>
    <xf numFmtId="0" fontId="21" fillId="0" borderId="0" xfId="40" applyFont="1" applyBorder="1" applyAlignment="1">
      <alignment horizontal="center"/>
    </xf>
    <xf numFmtId="3" fontId="0" fillId="0" borderId="0" xfId="0" applyNumberFormat="1" applyAlignment="1">
      <alignment horizontal="center"/>
    </xf>
    <xf numFmtId="4" fontId="50" fillId="0" borderId="39" xfId="0" applyNumberFormat="1" applyFont="1" applyBorder="1"/>
    <xf numFmtId="4" fontId="50" fillId="0" borderId="14" xfId="0" applyNumberFormat="1" applyFont="1" applyBorder="1"/>
    <xf numFmtId="4" fontId="51" fillId="0" borderId="40" xfId="0" applyNumberFormat="1" applyFont="1" applyBorder="1"/>
    <xf numFmtId="4" fontId="0" fillId="0" borderId="11" xfId="0" applyNumberFormat="1" applyBorder="1"/>
    <xf numFmtId="4" fontId="0" fillId="0" borderId="12" xfId="0" applyNumberFormat="1" applyBorder="1"/>
    <xf numFmtId="4" fontId="1" fillId="0" borderId="13" xfId="0" applyNumberFormat="1" applyFont="1" applyBorder="1"/>
    <xf numFmtId="3" fontId="1" fillId="0" borderId="0" xfId="0" applyNumberFormat="1" applyFont="1"/>
    <xf numFmtId="4" fontId="24" fillId="0" borderId="0" xfId="46" applyNumberFormat="1" applyFont="1" applyAlignment="1">
      <alignment vertical="center" wrapText="1"/>
    </xf>
    <xf numFmtId="4" fontId="24" fillId="0" borderId="10" xfId="46" applyNumberFormat="1" applyFont="1" applyBorder="1" applyAlignment="1">
      <alignment vertical="center" wrapText="1"/>
    </xf>
    <xf numFmtId="0" fontId="62" fillId="0" borderId="0" xfId="65" applyFont="1" applyFill="1" applyBorder="1" applyAlignment="1">
      <alignment horizontal="right" wrapText="1"/>
    </xf>
    <xf numFmtId="0" fontId="24" fillId="0" borderId="0" xfId="46" applyFont="1" applyFill="1" applyBorder="1"/>
    <xf numFmtId="4" fontId="24" fillId="0" borderId="0" xfId="46" applyNumberFormat="1" applyFont="1" applyFill="1"/>
    <xf numFmtId="0" fontId="24" fillId="0" borderId="0" xfId="46" applyFont="1" applyFill="1" applyAlignment="1">
      <alignment vertical="center" wrapText="1"/>
    </xf>
    <xf numFmtId="0" fontId="62" fillId="0" borderId="0" xfId="65" applyFont="1" applyFill="1" applyBorder="1" applyAlignment="1">
      <alignment horizontal="center"/>
    </xf>
    <xf numFmtId="0" fontId="24" fillId="0" borderId="0" xfId="46" applyFont="1" applyFill="1" applyBorder="1" applyAlignment="1">
      <alignment vertical="center" wrapText="1"/>
    </xf>
    <xf numFmtId="0" fontId="62" fillId="0" borderId="0" xfId="66" applyFont="1" applyFill="1" applyBorder="1" applyAlignment="1">
      <alignment horizontal="right" wrapText="1"/>
    </xf>
    <xf numFmtId="0" fontId="0" fillId="0" borderId="0" xfId="0" applyBorder="1"/>
    <xf numFmtId="3" fontId="24" fillId="0" borderId="0" xfId="46" applyNumberFormat="1" applyFont="1" applyBorder="1"/>
    <xf numFmtId="0" fontId="0" fillId="0" borderId="21" xfId="0" applyBorder="1" applyAlignment="1">
      <alignment horizontal="center"/>
    </xf>
    <xf numFmtId="0" fontId="40" fillId="0" borderId="10" xfId="0" applyFont="1" applyBorder="1" applyAlignment="1">
      <alignment horizontal="center" vertical="center" wrapText="1"/>
    </xf>
    <xf numFmtId="0" fontId="36" fillId="0" borderId="10" xfId="0" applyFont="1" applyBorder="1" applyAlignment="1">
      <alignment horizontal="center" vertical="center" wrapText="1"/>
    </xf>
    <xf numFmtId="0" fontId="29" fillId="0" borderId="10" xfId="0" applyFont="1" applyBorder="1" applyAlignment="1">
      <alignment horizontal="center" vertical="center" wrapText="1"/>
    </xf>
    <xf numFmtId="0" fontId="0" fillId="0" borderId="10" xfId="0" applyBorder="1" applyAlignment="1">
      <alignment horizontal="center" vertical="center" wrapText="1"/>
    </xf>
    <xf numFmtId="0" fontId="36" fillId="0" borderId="24" xfId="0" applyFont="1" applyBorder="1" applyAlignment="1">
      <alignment horizontal="center" vertical="center" wrapText="1"/>
    </xf>
    <xf numFmtId="0" fontId="29" fillId="0" borderId="15" xfId="0" applyFont="1" applyBorder="1" applyAlignment="1">
      <alignment horizontal="center" vertical="center" wrapText="1"/>
    </xf>
    <xf numFmtId="0" fontId="0" fillId="0" borderId="0" xfId="0" applyBorder="1" applyAlignment="1">
      <alignment horizontal="center" vertical="center" wrapText="1"/>
    </xf>
    <xf numFmtId="0" fontId="0" fillId="0" borderId="19" xfId="0" applyBorder="1" applyAlignment="1">
      <alignment horizontal="center"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44" fillId="0" borderId="10" xfId="40" applyFont="1" applyBorder="1" applyAlignment="1">
      <alignment horizontal="center"/>
    </xf>
    <xf numFmtId="0" fontId="45" fillId="0" borderId="10" xfId="40" applyFont="1" applyBorder="1" applyAlignment="1">
      <alignment horizontal="center"/>
    </xf>
    <xf numFmtId="4" fontId="49" fillId="0" borderId="28" xfId="49" applyNumberFormat="1" applyFont="1" applyFill="1" applyBorder="1" applyAlignment="1">
      <alignment horizontal="center" wrapText="1"/>
    </xf>
    <xf numFmtId="4" fontId="49" fillId="0" borderId="29" xfId="49" applyNumberFormat="1" applyFont="1" applyFill="1" applyBorder="1" applyAlignment="1">
      <alignment horizontal="center" wrapText="1"/>
    </xf>
    <xf numFmtId="0" fontId="50" fillId="0" borderId="30" xfId="0" applyFont="1" applyBorder="1" applyAlignment="1">
      <alignment horizontal="center" wrapText="1"/>
    </xf>
    <xf numFmtId="0" fontId="49" fillId="0" borderId="28" xfId="50" applyFont="1" applyFill="1" applyBorder="1" applyAlignment="1">
      <alignment horizontal="center" wrapText="1"/>
    </xf>
    <xf numFmtId="0" fontId="49" fillId="0" borderId="29" xfId="50" applyFont="1" applyFill="1" applyBorder="1" applyAlignment="1">
      <alignment horizontal="center" wrapText="1"/>
    </xf>
    <xf numFmtId="0" fontId="49" fillId="0" borderId="30" xfId="50" applyFont="1" applyFill="1" applyBorder="1" applyAlignment="1">
      <alignment horizontal="center" wrapText="1"/>
    </xf>
    <xf numFmtId="0" fontId="1" fillId="0" borderId="28" xfId="50" applyFont="1" applyFill="1" applyBorder="1" applyAlignment="1">
      <alignment horizontal="center" wrapText="1"/>
    </xf>
    <xf numFmtId="0" fontId="1" fillId="0" borderId="29" xfId="50" applyFont="1" applyFill="1" applyBorder="1" applyAlignment="1">
      <alignment horizontal="center" wrapText="1"/>
    </xf>
    <xf numFmtId="0" fontId="1" fillId="0" borderId="30" xfId="50" applyFont="1" applyFill="1" applyBorder="1" applyAlignment="1">
      <alignment horizontal="center" wrapText="1"/>
    </xf>
    <xf numFmtId="0" fontId="44" fillId="0" borderId="10" xfId="0" applyFont="1" applyBorder="1" applyAlignment="1">
      <alignment horizontal="center"/>
    </xf>
    <xf numFmtId="0" fontId="52" fillId="0" borderId="22" xfId="0" applyFont="1" applyBorder="1" applyAlignment="1">
      <alignment horizontal="center" wrapText="1"/>
    </xf>
    <xf numFmtId="0" fontId="42" fillId="0" borderId="23" xfId="0" applyFont="1" applyBorder="1" applyAlignment="1">
      <alignment horizontal="center" wrapText="1"/>
    </xf>
    <xf numFmtId="0" fontId="42" fillId="0" borderId="24" xfId="0" applyFont="1" applyBorder="1" applyAlignment="1">
      <alignment horizontal="center" wrapText="1"/>
    </xf>
    <xf numFmtId="0" fontId="42" fillId="0" borderId="34" xfId="0" applyFont="1" applyBorder="1" applyAlignment="1">
      <alignment horizontal="center" vertical="center" wrapText="1"/>
    </xf>
    <xf numFmtId="0" fontId="0" fillId="0" borderId="35" xfId="0" applyBorder="1" applyAlignment="1">
      <alignment horizontal="center" vertical="center" wrapText="1"/>
    </xf>
    <xf numFmtId="0" fontId="53" fillId="0" borderId="14" xfId="0" applyFont="1" applyBorder="1" applyAlignment="1">
      <alignment horizontal="center" vertical="center" wrapText="1"/>
    </xf>
    <xf numFmtId="0" fontId="35"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2" xfId="0" applyFont="1" applyBorder="1" applyAlignment="1">
      <alignment horizontal="center" vertical="center" wrapText="1"/>
    </xf>
    <xf numFmtId="0" fontId="54" fillId="0" borderId="28" xfId="0" applyFont="1" applyFill="1" applyBorder="1" applyAlignment="1">
      <alignment horizontal="center" vertical="center" wrapText="1"/>
    </xf>
    <xf numFmtId="0" fontId="42" fillId="0" borderId="29" xfId="0" applyFont="1" applyBorder="1" applyAlignment="1">
      <alignment horizontal="center" vertical="center" wrapText="1"/>
    </xf>
    <xf numFmtId="0" fontId="42" fillId="0" borderId="30" xfId="0" applyFont="1" applyBorder="1" applyAlignment="1">
      <alignment horizontal="center" vertical="center" wrapText="1"/>
    </xf>
    <xf numFmtId="0" fontId="52" fillId="0" borderId="10" xfId="0" applyFont="1" applyFill="1" applyBorder="1" applyAlignment="1">
      <alignment horizontal="center" vertical="center"/>
    </xf>
    <xf numFmtId="0" fontId="52" fillId="0" borderId="10" xfId="0" applyFont="1" applyBorder="1" applyAlignment="1">
      <alignment horizontal="center" vertical="center"/>
    </xf>
    <xf numFmtId="0" fontId="52" fillId="0" borderId="22" xfId="0" applyFont="1" applyBorder="1" applyAlignment="1">
      <alignment horizontal="center" vertical="center"/>
    </xf>
    <xf numFmtId="0" fontId="42" fillId="0" borderId="10" xfId="0" applyFont="1" applyBorder="1" applyAlignment="1">
      <alignment horizontal="right" wrapText="1"/>
    </xf>
    <xf numFmtId="0" fontId="42" fillId="0" borderId="35" xfId="0" applyFont="1" applyBorder="1" applyAlignment="1">
      <alignment horizontal="center" vertical="center" wrapText="1"/>
    </xf>
    <xf numFmtId="0" fontId="52" fillId="0" borderId="0" xfId="0" applyFont="1" applyAlignment="1">
      <alignment wrapText="1"/>
    </xf>
    <xf numFmtId="0" fontId="42" fillId="0" borderId="0" xfId="0" applyFont="1" applyAlignment="1">
      <alignment wrapText="1"/>
    </xf>
    <xf numFmtId="4" fontId="36" fillId="0" borderId="25" xfId="0" applyNumberFormat="1" applyFont="1" applyFill="1" applyBorder="1" applyAlignment="1">
      <alignment horizontal="center" vertical="center" wrapText="1"/>
    </xf>
    <xf numFmtId="0" fontId="0" fillId="0" borderId="16" xfId="0" applyBorder="1" applyAlignment="1">
      <alignment horizontal="center" vertical="center" wrapText="1"/>
    </xf>
  </cellXfs>
  <cellStyles count="67">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xplanatory Text" xfId="29"/>
    <cellStyle name="Good" xfId="30"/>
    <cellStyle name="Heading 1" xfId="31"/>
    <cellStyle name="Heading 2" xfId="32"/>
    <cellStyle name="Heading 3" xfId="33"/>
    <cellStyle name="Heading 4" xfId="34"/>
    <cellStyle name="Hipervínculo 2" xfId="35"/>
    <cellStyle name="Input" xfId="36"/>
    <cellStyle name="Linked Cell" xfId="37"/>
    <cellStyle name="Millares 2" xfId="38"/>
    <cellStyle name="Millares 2 2" xfId="39"/>
    <cellStyle name="Normal" xfId="0" builtinId="0"/>
    <cellStyle name="Normal 2" xfId="40"/>
    <cellStyle name="Normal 2 2" xfId="64"/>
    <cellStyle name="Normal 2 4" xfId="41"/>
    <cellStyle name="Normal 3" xfId="42"/>
    <cellStyle name="Normal 4" xfId="43"/>
    <cellStyle name="Normal 5" xfId="44"/>
    <cellStyle name="Normal 5 2" xfId="45"/>
    <cellStyle name="Normal 6" xfId="46"/>
    <cellStyle name="Normal 6 2" xfId="47"/>
    <cellStyle name="Normal_CONSULTA 02 ENP" xfId="48"/>
    <cellStyle name="Normal_Figura4_ZEC" xfId="49"/>
    <cellStyle name="Normal_Figura4_ZEC_1" xfId="50"/>
    <cellStyle name="Normal_figura5" xfId="51"/>
    <cellStyle name="Normal_Hoja1" xfId="52"/>
    <cellStyle name="Normal_Hoja1_1" xfId="66"/>
    <cellStyle name="Normal_Hoja4" xfId="53"/>
    <cellStyle name="Normal_Indicador 40_Figura 4" xfId="65"/>
    <cellStyle name="Normal_superficie protegida" xfId="54"/>
    <cellStyle name="Normal_SuperficieProtegida18_1" xfId="55"/>
    <cellStyle name="Normal_ZEC" xfId="56"/>
    <cellStyle name="Note" xfId="57"/>
    <cellStyle name="Note 2" xfId="58"/>
    <cellStyle name="Output" xfId="59"/>
    <cellStyle name="pepe" xfId="60"/>
    <cellStyle name="pepe 2" xfId="61"/>
    <cellStyle name="Title" xfId="62"/>
    <cellStyle name="Warning Text" xfId="6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09237875288684"/>
          <c:y val="0.10854021923730121"/>
          <c:w val="0.81181858785907202"/>
          <c:h val="0.71640574339972218"/>
        </c:manualLayout>
      </c:layout>
      <c:barChart>
        <c:barDir val="col"/>
        <c:grouping val="stacked"/>
        <c:varyColors val="0"/>
        <c:ser>
          <c:idx val="0"/>
          <c:order val="0"/>
          <c:tx>
            <c:strRef>
              <c:f>'Indicador 39_Figura 2'!$A$23</c:f>
              <c:strCache>
                <c:ptCount val="1"/>
                <c:pt idx="0">
                  <c:v>Terrestre</c:v>
                </c:pt>
              </c:strCache>
            </c:strRef>
          </c:tx>
          <c:spPr>
            <a:solidFill>
              <a:srgbClr val="99CC00"/>
            </a:solidFill>
            <a:ln w="12700">
              <a:solidFill>
                <a:srgbClr val="000000"/>
              </a:solidFill>
              <a:prstDash val="solid"/>
            </a:ln>
          </c:spPr>
          <c:invertIfNegative val="0"/>
          <c:cat>
            <c:multiLvlStrRef>
              <c:f>'Indicador 39_Figura 2'!$B$21:$Y$22</c:f>
              <c:multiLvlStrCache>
                <c:ptCount val="24"/>
                <c:lvl>
                  <c:pt idx="0">
                    <c:v>ENP</c:v>
                  </c:pt>
                  <c:pt idx="1">
                    <c:v>RN2000</c:v>
                  </c:pt>
                  <c:pt idx="2">
                    <c:v>ENP</c:v>
                  </c:pt>
                  <c:pt idx="3">
                    <c:v>RN2000</c:v>
                  </c:pt>
                  <c:pt idx="4">
                    <c:v>ENP</c:v>
                  </c:pt>
                  <c:pt idx="5">
                    <c:v>RN2000</c:v>
                  </c:pt>
                  <c:pt idx="6">
                    <c:v>ENP</c:v>
                  </c:pt>
                  <c:pt idx="7">
                    <c:v>RN2000</c:v>
                  </c:pt>
                  <c:pt idx="8">
                    <c:v>ENP</c:v>
                  </c:pt>
                  <c:pt idx="9">
                    <c:v>RN2000</c:v>
                  </c:pt>
                  <c:pt idx="10">
                    <c:v>ENP</c:v>
                  </c:pt>
                  <c:pt idx="11">
                    <c:v>RN2000</c:v>
                  </c:pt>
                  <c:pt idx="12">
                    <c:v>ENP</c:v>
                  </c:pt>
                  <c:pt idx="13">
                    <c:v>RN2000</c:v>
                  </c:pt>
                  <c:pt idx="14">
                    <c:v>ENP</c:v>
                  </c:pt>
                  <c:pt idx="15">
                    <c:v>RN2000</c:v>
                  </c:pt>
                  <c:pt idx="16">
                    <c:v>ENP</c:v>
                  </c:pt>
                  <c:pt idx="17">
                    <c:v>RN2000</c:v>
                  </c:pt>
                  <c:pt idx="18">
                    <c:v>ENP</c:v>
                  </c:pt>
                  <c:pt idx="19">
                    <c:v>RN2000</c:v>
                  </c:pt>
                  <c:pt idx="20">
                    <c:v>ENP</c:v>
                  </c:pt>
                  <c:pt idx="21">
                    <c:v>RN2000</c:v>
                  </c:pt>
                  <c:pt idx="22">
                    <c:v>ENP</c:v>
                  </c:pt>
                  <c:pt idx="23">
                    <c:v>RN2000</c:v>
                  </c:pt>
                </c:lvl>
                <c:lvl>
                  <c:pt idx="0">
                    <c:v>2009</c:v>
                  </c:pt>
                  <c:pt idx="2">
                    <c:v>2010</c:v>
                  </c:pt>
                  <c:pt idx="4">
                    <c:v>2011</c:v>
                  </c:pt>
                  <c:pt idx="6">
                    <c:v>2012</c:v>
                  </c:pt>
                  <c:pt idx="8">
                    <c:v>2013</c:v>
                  </c:pt>
                  <c:pt idx="10">
                    <c:v>2014</c:v>
                  </c:pt>
                  <c:pt idx="12">
                    <c:v>2015</c:v>
                  </c:pt>
                  <c:pt idx="14">
                    <c:v>2016</c:v>
                  </c:pt>
                  <c:pt idx="16">
                    <c:v>2017</c:v>
                  </c:pt>
                  <c:pt idx="18">
                    <c:v>2018</c:v>
                  </c:pt>
                  <c:pt idx="20">
                    <c:v>2019</c:v>
                  </c:pt>
                  <c:pt idx="22">
                    <c:v>2020</c:v>
                  </c:pt>
                </c:lvl>
              </c:multiLvlStrCache>
            </c:multiLvlStrRef>
          </c:cat>
          <c:val>
            <c:numRef>
              <c:f>'Indicador 39_Figura 2'!$B$23:$Y$23</c:f>
              <c:numCache>
                <c:formatCode>#,##0.00</c:formatCode>
                <c:ptCount val="24"/>
                <c:pt idx="0">
                  <c:v>5908859.3982395194</c:v>
                </c:pt>
                <c:pt idx="1">
                  <c:v>13719811.817086441</c:v>
                </c:pt>
                <c:pt idx="2">
                  <c:v>6022675.008662641</c:v>
                </c:pt>
                <c:pt idx="3">
                  <c:v>13738572.131578779</c:v>
                </c:pt>
                <c:pt idx="4">
                  <c:v>6285291.1480422514</c:v>
                </c:pt>
                <c:pt idx="5">
                  <c:v>13748058.309045076</c:v>
                </c:pt>
                <c:pt idx="6">
                  <c:v>6265278.1452036249</c:v>
                </c:pt>
                <c:pt idx="7">
                  <c:v>13763064.804430366</c:v>
                </c:pt>
                <c:pt idx="8">
                  <c:v>6286152.7961784368</c:v>
                </c:pt>
                <c:pt idx="9">
                  <c:v>13778251.975879697</c:v>
                </c:pt>
                <c:pt idx="10">
                  <c:v>6316313.9421454538</c:v>
                </c:pt>
                <c:pt idx="11">
                  <c:v>13783417.466060998</c:v>
                </c:pt>
                <c:pt idx="12">
                  <c:v>7363769</c:v>
                </c:pt>
                <c:pt idx="13">
                  <c:v>13825030</c:v>
                </c:pt>
                <c:pt idx="14">
                  <c:v>7363769.0557837887</c:v>
                </c:pt>
                <c:pt idx="15">
                  <c:v>13825029.749326438</c:v>
                </c:pt>
                <c:pt idx="16">
                  <c:v>7383423.68222233</c:v>
                </c:pt>
                <c:pt idx="17">
                  <c:v>13833014.676436134</c:v>
                </c:pt>
                <c:pt idx="18">
                  <c:v>7402026.8506147955</c:v>
                </c:pt>
                <c:pt idx="19">
                  <c:v>13839509.364692714</c:v>
                </c:pt>
                <c:pt idx="20">
                  <c:v>7403238.5981359733</c:v>
                </c:pt>
                <c:pt idx="21">
                  <c:v>13849073.283239182</c:v>
                </c:pt>
                <c:pt idx="22">
                  <c:v>7455092.4616621248</c:v>
                </c:pt>
                <c:pt idx="23">
                  <c:v>13846016.344684036</c:v>
                </c:pt>
              </c:numCache>
            </c:numRef>
          </c:val>
          <c:extLst xmlns:c16r2="http://schemas.microsoft.com/office/drawing/2015/06/chart">
            <c:ext xmlns:c16="http://schemas.microsoft.com/office/drawing/2014/chart" uri="{C3380CC4-5D6E-409C-BE32-E72D297353CC}">
              <c16:uniqueId val="{00000000-5021-4CF8-B39D-4020F6CF43DC}"/>
            </c:ext>
          </c:extLst>
        </c:ser>
        <c:ser>
          <c:idx val="1"/>
          <c:order val="1"/>
          <c:tx>
            <c:strRef>
              <c:f>'Indicador 39_Figura 2'!$A$24</c:f>
              <c:strCache>
                <c:ptCount val="1"/>
                <c:pt idx="0">
                  <c:v>Marino</c:v>
                </c:pt>
              </c:strCache>
            </c:strRef>
          </c:tx>
          <c:spPr>
            <a:solidFill>
              <a:srgbClr val="0066CC"/>
            </a:solidFill>
            <a:ln w="12700">
              <a:solidFill>
                <a:srgbClr val="000000"/>
              </a:solidFill>
              <a:prstDash val="solid"/>
            </a:ln>
          </c:spPr>
          <c:invertIfNegative val="0"/>
          <c:cat>
            <c:multiLvlStrRef>
              <c:f>'Indicador 39_Figura 2'!$B$21:$Y$22</c:f>
              <c:multiLvlStrCache>
                <c:ptCount val="24"/>
                <c:lvl>
                  <c:pt idx="0">
                    <c:v>ENP</c:v>
                  </c:pt>
                  <c:pt idx="1">
                    <c:v>RN2000</c:v>
                  </c:pt>
                  <c:pt idx="2">
                    <c:v>ENP</c:v>
                  </c:pt>
                  <c:pt idx="3">
                    <c:v>RN2000</c:v>
                  </c:pt>
                  <c:pt idx="4">
                    <c:v>ENP</c:v>
                  </c:pt>
                  <c:pt idx="5">
                    <c:v>RN2000</c:v>
                  </c:pt>
                  <c:pt idx="6">
                    <c:v>ENP</c:v>
                  </c:pt>
                  <c:pt idx="7">
                    <c:v>RN2000</c:v>
                  </c:pt>
                  <c:pt idx="8">
                    <c:v>ENP</c:v>
                  </c:pt>
                  <c:pt idx="9">
                    <c:v>RN2000</c:v>
                  </c:pt>
                  <c:pt idx="10">
                    <c:v>ENP</c:v>
                  </c:pt>
                  <c:pt idx="11">
                    <c:v>RN2000</c:v>
                  </c:pt>
                  <c:pt idx="12">
                    <c:v>ENP</c:v>
                  </c:pt>
                  <c:pt idx="13">
                    <c:v>RN2000</c:v>
                  </c:pt>
                  <c:pt idx="14">
                    <c:v>ENP</c:v>
                  </c:pt>
                  <c:pt idx="15">
                    <c:v>RN2000</c:v>
                  </c:pt>
                  <c:pt idx="16">
                    <c:v>ENP</c:v>
                  </c:pt>
                  <c:pt idx="17">
                    <c:v>RN2000</c:v>
                  </c:pt>
                  <c:pt idx="18">
                    <c:v>ENP</c:v>
                  </c:pt>
                  <c:pt idx="19">
                    <c:v>RN2000</c:v>
                  </c:pt>
                  <c:pt idx="20">
                    <c:v>ENP</c:v>
                  </c:pt>
                  <c:pt idx="21">
                    <c:v>RN2000</c:v>
                  </c:pt>
                  <c:pt idx="22">
                    <c:v>ENP</c:v>
                  </c:pt>
                  <c:pt idx="23">
                    <c:v>RN2000</c:v>
                  </c:pt>
                </c:lvl>
                <c:lvl>
                  <c:pt idx="0">
                    <c:v>2009</c:v>
                  </c:pt>
                  <c:pt idx="2">
                    <c:v>2010</c:v>
                  </c:pt>
                  <c:pt idx="4">
                    <c:v>2011</c:v>
                  </c:pt>
                  <c:pt idx="6">
                    <c:v>2012</c:v>
                  </c:pt>
                  <c:pt idx="8">
                    <c:v>2013</c:v>
                  </c:pt>
                  <c:pt idx="10">
                    <c:v>2014</c:v>
                  </c:pt>
                  <c:pt idx="12">
                    <c:v>2015</c:v>
                  </c:pt>
                  <c:pt idx="14">
                    <c:v>2016</c:v>
                  </c:pt>
                  <c:pt idx="16">
                    <c:v>2017</c:v>
                  </c:pt>
                  <c:pt idx="18">
                    <c:v>2018</c:v>
                  </c:pt>
                  <c:pt idx="20">
                    <c:v>2019</c:v>
                  </c:pt>
                  <c:pt idx="22">
                    <c:v>2020</c:v>
                  </c:pt>
                </c:lvl>
              </c:multiLvlStrCache>
            </c:multiLvlStrRef>
          </c:cat>
          <c:val>
            <c:numRef>
              <c:f>'Indicador 39_Figura 2'!$B$24:$Y$24</c:f>
              <c:numCache>
                <c:formatCode>#,##0.00</c:formatCode>
                <c:ptCount val="24"/>
                <c:pt idx="0">
                  <c:v>266016.42467694543</c:v>
                </c:pt>
                <c:pt idx="1">
                  <c:v>1043748.295432481</c:v>
                </c:pt>
                <c:pt idx="2">
                  <c:v>265807.20132293494</c:v>
                </c:pt>
                <c:pt idx="3">
                  <c:v>1043627.610376992</c:v>
                </c:pt>
                <c:pt idx="4">
                  <c:v>496953.08574059384</c:v>
                </c:pt>
                <c:pt idx="5">
                  <c:v>1035475.2443315582</c:v>
                </c:pt>
                <c:pt idx="6">
                  <c:v>495244.48987275513</c:v>
                </c:pt>
                <c:pt idx="7">
                  <c:v>1034992.7645510444</c:v>
                </c:pt>
                <c:pt idx="8">
                  <c:v>488307.22226027923</c:v>
                </c:pt>
                <c:pt idx="9">
                  <c:v>1028089.6791419479</c:v>
                </c:pt>
                <c:pt idx="10">
                  <c:v>500808.80319718987</c:v>
                </c:pt>
                <c:pt idx="11">
                  <c:v>7159304.6642442131</c:v>
                </c:pt>
                <c:pt idx="12">
                  <c:v>511448</c:v>
                </c:pt>
                <c:pt idx="13">
                  <c:v>8432232</c:v>
                </c:pt>
                <c:pt idx="14">
                  <c:v>511447.99768153328</c:v>
                </c:pt>
                <c:pt idx="15">
                  <c:v>8432232.2781643532</c:v>
                </c:pt>
                <c:pt idx="16">
                  <c:v>511446.58675645903</c:v>
                </c:pt>
                <c:pt idx="17">
                  <c:v>8432232.3040803112</c:v>
                </c:pt>
                <c:pt idx="18">
                  <c:v>5175131.0579434484</c:v>
                </c:pt>
                <c:pt idx="19">
                  <c:v>8432215.426377641</c:v>
                </c:pt>
                <c:pt idx="20">
                  <c:v>5256610.7993327957</c:v>
                </c:pt>
                <c:pt idx="21">
                  <c:v>8432208.5238367654</c:v>
                </c:pt>
                <c:pt idx="22">
                  <c:v>5257161.118490845</c:v>
                </c:pt>
                <c:pt idx="23">
                  <c:v>8432199.3567711189</c:v>
                </c:pt>
              </c:numCache>
            </c:numRef>
          </c:val>
          <c:extLst xmlns:c16r2="http://schemas.microsoft.com/office/drawing/2015/06/chart">
            <c:ext xmlns:c16="http://schemas.microsoft.com/office/drawing/2014/chart" uri="{C3380CC4-5D6E-409C-BE32-E72D297353CC}">
              <c16:uniqueId val="{00000001-5021-4CF8-B39D-4020F6CF43DC}"/>
            </c:ext>
          </c:extLst>
        </c:ser>
        <c:dLbls>
          <c:showLegendKey val="0"/>
          <c:showVal val="0"/>
          <c:showCatName val="0"/>
          <c:showSerName val="0"/>
          <c:showPercent val="0"/>
          <c:showBubbleSize val="0"/>
        </c:dLbls>
        <c:gapWidth val="150"/>
        <c:overlap val="100"/>
        <c:axId val="638222816"/>
        <c:axId val="638221184"/>
      </c:barChart>
      <c:catAx>
        <c:axId val="638222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90" b="0" i="0" u="none" strike="noStrike" baseline="0">
                <a:solidFill>
                  <a:srgbClr val="000000"/>
                </a:solidFill>
                <a:latin typeface="Arial"/>
                <a:ea typeface="Arial"/>
                <a:cs typeface="Arial"/>
              </a:defRPr>
            </a:pPr>
            <a:endParaRPr lang="es-ES"/>
          </a:p>
        </c:txPr>
        <c:crossAx val="638221184"/>
        <c:crosses val="autoZero"/>
        <c:auto val="1"/>
        <c:lblAlgn val="ctr"/>
        <c:lblOffset val="100"/>
        <c:tickLblSkip val="1"/>
        <c:tickMarkSkip val="1"/>
        <c:noMultiLvlLbl val="0"/>
      </c:catAx>
      <c:valAx>
        <c:axId val="6382211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s-ES"/>
          </a:p>
        </c:txPr>
        <c:crossAx val="638222816"/>
        <c:crosses val="autoZero"/>
        <c:crossBetween val="between"/>
      </c:valAx>
      <c:spPr>
        <a:noFill/>
        <a:ln w="12700">
          <a:solidFill>
            <a:srgbClr val="808080"/>
          </a:solidFill>
          <a:prstDash val="solid"/>
        </a:ln>
      </c:spPr>
    </c:plotArea>
    <c:legend>
      <c:legendPos val="r"/>
      <c:layout>
        <c:manualLayout>
          <c:xMode val="edge"/>
          <c:yMode val="edge"/>
          <c:x val="0.93642914605549188"/>
          <c:y val="2.2628654996834632E-3"/>
          <c:w val="6.1900204463392394E-2"/>
          <c:h val="0.13553570729032005"/>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es-ES" sz="1400" b="1"/>
              <a:t>Evolución de la superficie acumulada de  ZEC</a:t>
            </a:r>
          </a:p>
        </c:rich>
      </c:tx>
      <c:layout>
        <c:manualLayout>
          <c:xMode val="edge"/>
          <c:yMode val="edge"/>
          <c:x val="0.16026965433480261"/>
          <c:y val="4.409107794240337E-2"/>
        </c:manualLayout>
      </c:layout>
      <c:overlay val="0"/>
      <c:spPr>
        <a:noFill/>
        <a:ln w="25400">
          <a:noFill/>
        </a:ln>
      </c:spPr>
    </c:title>
    <c:autoTitleDeleted val="0"/>
    <c:plotArea>
      <c:layout>
        <c:manualLayout>
          <c:layoutTarget val="inner"/>
          <c:xMode val="edge"/>
          <c:yMode val="edge"/>
          <c:x val="0.13259692355282349"/>
          <c:y val="0.16139265444622486"/>
          <c:w val="0.83187670865231966"/>
          <c:h val="0.74892132682950596"/>
        </c:manualLayout>
      </c:layout>
      <c:barChart>
        <c:barDir val="col"/>
        <c:grouping val="stacked"/>
        <c:varyColors val="0"/>
        <c:ser>
          <c:idx val="0"/>
          <c:order val="0"/>
          <c:tx>
            <c:strRef>
              <c:f>'Indicador 39_Figura 3  ZEC'!$B$1</c:f>
              <c:strCache>
                <c:ptCount val="1"/>
                <c:pt idx="0">
                  <c:v>ZEC (ha acumulado)</c:v>
                </c:pt>
              </c:strCache>
            </c:strRef>
          </c:tx>
          <c:invertIfNegative val="0"/>
          <c:cat>
            <c:strRef>
              <c:f>'Indicador 39_Figura 3  ZEC'!$A$2:$A$18</c:f>
              <c:strCach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strCache>
            </c:strRef>
          </c:cat>
          <c:val>
            <c:numRef>
              <c:f>'Indicador 39_Figura 3  ZEC'!$B$2:$B$18</c:f>
              <c:numCache>
                <c:formatCode>#,##0.00</c:formatCode>
                <c:ptCount val="17"/>
                <c:pt idx="0">
                  <c:v>9028.693251929999</c:v>
                </c:pt>
                <c:pt idx="1">
                  <c:v>10757.311044679998</c:v>
                </c:pt>
                <c:pt idx="2">
                  <c:v>43949.619433389998</c:v>
                </c:pt>
                <c:pt idx="3">
                  <c:v>46001.939680069998</c:v>
                </c:pt>
                <c:pt idx="4">
                  <c:v>46001.939680069998</c:v>
                </c:pt>
                <c:pt idx="5">
                  <c:v>604736.96699483332</c:v>
                </c:pt>
                <c:pt idx="6">
                  <c:v>1047579.7399750066</c:v>
                </c:pt>
                <c:pt idx="7">
                  <c:v>2428395.9989813231</c:v>
                </c:pt>
                <c:pt idx="8">
                  <c:v>2759830.2336569224</c:v>
                </c:pt>
                <c:pt idx="9">
                  <c:v>4409629.6413471121</c:v>
                </c:pt>
                <c:pt idx="10">
                  <c:v>8859983.9080232251</c:v>
                </c:pt>
                <c:pt idx="11">
                  <c:v>9748019.0191436019</c:v>
                </c:pt>
                <c:pt idx="12">
                  <c:v>10780801.925854644</c:v>
                </c:pt>
                <c:pt idx="13">
                  <c:v>10780801.925854644</c:v>
                </c:pt>
                <c:pt idx="14">
                  <c:v>10847236.568</c:v>
                </c:pt>
                <c:pt idx="15">
                  <c:v>10980001.510401029</c:v>
                </c:pt>
                <c:pt idx="16">
                  <c:v>12052490.102469999</c:v>
                </c:pt>
              </c:numCache>
            </c:numRef>
          </c:val>
          <c:extLst xmlns:c16r2="http://schemas.microsoft.com/office/drawing/2015/06/chart">
            <c:ext xmlns:c16="http://schemas.microsoft.com/office/drawing/2014/chart" uri="{C3380CC4-5D6E-409C-BE32-E72D297353CC}">
              <c16:uniqueId val="{00000000-4609-4571-9A79-6E5117C1C39B}"/>
            </c:ext>
          </c:extLst>
        </c:ser>
        <c:ser>
          <c:idx val="1"/>
          <c:order val="1"/>
          <c:tx>
            <c:strRef>
              <c:f>'Indicador 39_Figura 3  ZEC'!$C$1</c:f>
              <c:strCache>
                <c:ptCount val="1"/>
                <c:pt idx="0">
                  <c:v>LIC ( ha acumulado)</c:v>
                </c:pt>
              </c:strCache>
            </c:strRef>
          </c:tx>
          <c:invertIfNegative val="0"/>
          <c:cat>
            <c:strRef>
              <c:f>'Indicador 39_Figura 3  ZEC'!$A$2:$A$18</c:f>
              <c:strCach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strCache>
            </c:strRef>
          </c:cat>
          <c:val>
            <c:numRef>
              <c:f>'Indicador 39_Figura 3  ZEC'!$C$2:$C$18</c:f>
              <c:numCache>
                <c:formatCode>#,##0.00</c:formatCode>
                <c:ptCount val="17"/>
                <c:pt idx="0">
                  <c:v>0</c:v>
                </c:pt>
                <c:pt idx="1">
                  <c:v>41727.101034590727</c:v>
                </c:pt>
                <c:pt idx="2">
                  <c:v>41727.101034590727</c:v>
                </c:pt>
                <c:pt idx="3">
                  <c:v>41727.101034590727</c:v>
                </c:pt>
                <c:pt idx="4">
                  <c:v>64627.615841749473</c:v>
                </c:pt>
                <c:pt idx="5">
                  <c:v>64627.615841749473</c:v>
                </c:pt>
                <c:pt idx="6">
                  <c:v>64627.615841749473</c:v>
                </c:pt>
                <c:pt idx="7">
                  <c:v>64627.615841749473</c:v>
                </c:pt>
                <c:pt idx="8">
                  <c:v>64663.53747534367</c:v>
                </c:pt>
                <c:pt idx="9">
                  <c:v>3161634.4614033904</c:v>
                </c:pt>
                <c:pt idx="10">
                  <c:v>4646473.4383873902</c:v>
                </c:pt>
                <c:pt idx="11">
                  <c:v>4651466.2876771605</c:v>
                </c:pt>
                <c:pt idx="12">
                  <c:v>4651466.2876771605</c:v>
                </c:pt>
                <c:pt idx="13" formatCode="General">
                  <c:v>6481294.6511890739</c:v>
                </c:pt>
                <c:pt idx="14">
                  <c:v>6422003.8220000006</c:v>
                </c:pt>
                <c:pt idx="15">
                  <c:v>6358755.1427177144</c:v>
                </c:pt>
                <c:pt idx="16">
                  <c:v>5291068.2770929998</c:v>
                </c:pt>
              </c:numCache>
            </c:numRef>
          </c:val>
          <c:extLst xmlns:c16r2="http://schemas.microsoft.com/office/drawing/2015/06/chart">
            <c:ext xmlns:c16="http://schemas.microsoft.com/office/drawing/2014/chart" uri="{C3380CC4-5D6E-409C-BE32-E72D297353CC}">
              <c16:uniqueId val="{00000001-4609-4571-9A79-6E5117C1C39B}"/>
            </c:ext>
          </c:extLst>
        </c:ser>
        <c:dLbls>
          <c:showLegendKey val="0"/>
          <c:showVal val="0"/>
          <c:showCatName val="0"/>
          <c:showSerName val="0"/>
          <c:showPercent val="0"/>
          <c:showBubbleSize val="0"/>
        </c:dLbls>
        <c:gapWidth val="150"/>
        <c:overlap val="100"/>
        <c:axId val="638221728"/>
        <c:axId val="638209216"/>
      </c:barChart>
      <c:catAx>
        <c:axId val="638221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s-ES"/>
          </a:p>
        </c:txPr>
        <c:crossAx val="638209216"/>
        <c:crosses val="autoZero"/>
        <c:auto val="1"/>
        <c:lblAlgn val="ctr"/>
        <c:lblOffset val="100"/>
        <c:tickLblSkip val="1"/>
        <c:tickMarkSkip val="1"/>
        <c:noMultiLvlLbl val="0"/>
      </c:catAx>
      <c:valAx>
        <c:axId val="638209216"/>
        <c:scaling>
          <c:orientation val="minMax"/>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s-ES"/>
          </a:p>
        </c:txPr>
        <c:crossAx val="638221728"/>
        <c:crosses val="autoZero"/>
        <c:crossBetween val="between"/>
      </c:valAx>
      <c:spPr>
        <a:solidFill>
          <a:srgbClr val="C0C0C0"/>
        </a:solidFill>
        <a:ln w="12700">
          <a:solidFill>
            <a:srgbClr val="808080"/>
          </a:solidFill>
          <a:prstDash val="solid"/>
        </a:ln>
      </c:spPr>
    </c:plotArea>
    <c:legend>
      <c:legendPos val="r"/>
      <c:layout>
        <c:manualLayout>
          <c:xMode val="edge"/>
          <c:yMode val="edge"/>
          <c:x val="0.19385872259901654"/>
          <c:y val="0.22505849181845305"/>
          <c:w val="0.35194221172959966"/>
          <c:h val="0.12915967870605505"/>
        </c:manualLayout>
      </c:layout>
      <c:overlay val="0"/>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s-ES"/>
              <a:t>Evolución de la superficie acumulada de Espacios Naturales Protegidos según Instrumento de gestión</a:t>
            </a:r>
          </a:p>
        </c:rich>
      </c:tx>
      <c:layout>
        <c:manualLayout>
          <c:xMode val="edge"/>
          <c:yMode val="edge"/>
          <c:x val="0.23919193804450542"/>
          <c:y val="0.10987847949009735"/>
        </c:manualLayout>
      </c:layout>
      <c:overlay val="0"/>
      <c:spPr>
        <a:noFill/>
        <a:ln w="25400">
          <a:noFill/>
        </a:ln>
      </c:spPr>
    </c:title>
    <c:autoTitleDeleted val="0"/>
    <c:plotArea>
      <c:layout>
        <c:manualLayout>
          <c:layoutTarget val="inner"/>
          <c:xMode val="edge"/>
          <c:yMode val="edge"/>
          <c:x val="0.12047221565115519"/>
          <c:y val="0.28890764498462002"/>
          <c:w val="0.82939493825344279"/>
          <c:h val="0.60001848815150638"/>
        </c:manualLayout>
      </c:layout>
      <c:barChart>
        <c:barDir val="col"/>
        <c:grouping val="stacked"/>
        <c:varyColors val="0"/>
        <c:ser>
          <c:idx val="1"/>
          <c:order val="0"/>
          <c:tx>
            <c:strRef>
              <c:f>'Indicador 40_Figura 4'!$B$5</c:f>
              <c:strCache>
                <c:ptCount val="1"/>
                <c:pt idx="0">
                  <c:v>Con Instrumento de Gestión (PORN / PRUG)</c:v>
                </c:pt>
              </c:strCache>
            </c:strRef>
          </c:tx>
          <c:spPr>
            <a:solidFill>
              <a:srgbClr val="993366"/>
            </a:solidFill>
            <a:ln w="12700">
              <a:solidFill>
                <a:srgbClr val="000000"/>
              </a:solidFill>
              <a:prstDash val="solid"/>
            </a:ln>
          </c:spPr>
          <c:invertIfNegative val="0"/>
          <c:cat>
            <c:numRef>
              <c:f>'Indicador 40_Figura 4'!$A$6:$A$18</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'Indicador 40_Figura 4'!$B$6:$B$18</c:f>
              <c:numCache>
                <c:formatCode>#,##0.00</c:formatCode>
                <c:ptCount val="13"/>
                <c:pt idx="0">
                  <c:v>4395015.3890872439</c:v>
                </c:pt>
                <c:pt idx="1">
                  <c:v>4843131.5782396561</c:v>
                </c:pt>
                <c:pt idx="2">
                  <c:v>5109748.0611584419</c:v>
                </c:pt>
                <c:pt idx="3">
                  <c:v>5152357.2846852466</c:v>
                </c:pt>
                <c:pt idx="4">
                  <c:v>5192144.9964753967</c:v>
                </c:pt>
                <c:pt idx="5">
                  <c:v>5399275.7506795293</c:v>
                </c:pt>
                <c:pt idx="6">
                  <c:v>5425392.7596876537</c:v>
                </c:pt>
                <c:pt idx="7">
                  <c:v>5447431.3706353391</c:v>
                </c:pt>
                <c:pt idx="8">
                  <c:v>5454822.8075582078</c:v>
                </c:pt>
                <c:pt idx="9">
                  <c:v>5459295.2742632739</c:v>
                </c:pt>
                <c:pt idx="10">
                  <c:v>5459295.2742632739</c:v>
                </c:pt>
                <c:pt idx="11">
                  <c:v>5459295.2742632739</c:v>
                </c:pt>
                <c:pt idx="12">
                  <c:v>5492304.4627420967</c:v>
                </c:pt>
              </c:numCache>
            </c:numRef>
          </c:val>
          <c:extLst xmlns:c16r2="http://schemas.microsoft.com/office/drawing/2015/06/chart">
            <c:ext xmlns:c16="http://schemas.microsoft.com/office/drawing/2014/chart" uri="{C3380CC4-5D6E-409C-BE32-E72D297353CC}">
              <c16:uniqueId val="{00000000-90D8-4BDC-8D69-9B2A2B4FEB53}"/>
            </c:ext>
          </c:extLst>
        </c:ser>
        <c:ser>
          <c:idx val="2"/>
          <c:order val="1"/>
          <c:tx>
            <c:strRef>
              <c:f>'Indicador 40_Figura 4'!$D$5</c:f>
              <c:strCache>
                <c:ptCount val="1"/>
                <c:pt idx="0">
                  <c:v>Sin Instrumento de Gestión</c:v>
                </c:pt>
              </c:strCache>
            </c:strRef>
          </c:tx>
          <c:invertIfNegative val="0"/>
          <c:cat>
            <c:numRef>
              <c:f>'Indicador 40_Figura 4'!$A$6:$A$18</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'Indicador 40_Figura 4'!$D$6:$D$18</c:f>
              <c:numCache>
                <c:formatCode>#,##0.00</c:formatCode>
                <c:ptCount val="13"/>
                <c:pt idx="0">
                  <c:v>2016449.15</c:v>
                </c:pt>
                <c:pt idx="1">
                  <c:v>1833757.14</c:v>
                </c:pt>
                <c:pt idx="2">
                  <c:v>1831920.18</c:v>
                </c:pt>
                <c:pt idx="3">
                  <c:v>1775935.99</c:v>
                </c:pt>
                <c:pt idx="4">
                  <c:v>1712428.77</c:v>
                </c:pt>
                <c:pt idx="5">
                  <c:v>1598299.22</c:v>
                </c:pt>
                <c:pt idx="6">
                  <c:v>2612731.19</c:v>
                </c:pt>
                <c:pt idx="7">
                  <c:v>2564397.27</c:v>
                </c:pt>
                <c:pt idx="8">
                  <c:v>2546575.7999999998</c:v>
                </c:pt>
                <c:pt idx="9">
                  <c:v>7228863.4400000004</c:v>
                </c:pt>
                <c:pt idx="10">
                  <c:v>7229037.1299999999</c:v>
                </c:pt>
                <c:pt idx="11">
                  <c:v>7281073.8499999996</c:v>
                </c:pt>
                <c:pt idx="12">
                  <c:v>7252660.7206935016</c:v>
                </c:pt>
              </c:numCache>
            </c:numRef>
          </c:val>
          <c:extLst xmlns:c16r2="http://schemas.microsoft.com/office/drawing/2015/06/chart">
            <c:ext xmlns:c16="http://schemas.microsoft.com/office/drawing/2014/chart" uri="{C3380CC4-5D6E-409C-BE32-E72D297353CC}">
              <c16:uniqueId val="{00000001-90D8-4BDC-8D69-9B2A2B4FEB53}"/>
            </c:ext>
          </c:extLst>
        </c:ser>
        <c:dLbls>
          <c:showLegendKey val="0"/>
          <c:showVal val="0"/>
          <c:showCatName val="0"/>
          <c:showSerName val="0"/>
          <c:showPercent val="0"/>
          <c:showBubbleSize val="0"/>
        </c:dLbls>
        <c:gapWidth val="150"/>
        <c:overlap val="100"/>
        <c:axId val="638222272"/>
        <c:axId val="638223360"/>
      </c:barChart>
      <c:catAx>
        <c:axId val="638222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25" b="0" i="0" u="none" strike="noStrike" baseline="0">
                <a:solidFill>
                  <a:srgbClr val="000000"/>
                </a:solidFill>
                <a:latin typeface="Arial"/>
                <a:ea typeface="Arial"/>
                <a:cs typeface="Arial"/>
              </a:defRPr>
            </a:pPr>
            <a:endParaRPr lang="es-ES"/>
          </a:p>
        </c:txPr>
        <c:crossAx val="638223360"/>
        <c:crosses val="autoZero"/>
        <c:auto val="1"/>
        <c:lblAlgn val="ctr"/>
        <c:lblOffset val="100"/>
        <c:tickLblSkip val="1"/>
        <c:tickMarkSkip val="1"/>
        <c:noMultiLvlLbl val="0"/>
      </c:catAx>
      <c:valAx>
        <c:axId val="6382233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s-ES"/>
          </a:p>
        </c:txPr>
        <c:crossAx val="638222272"/>
        <c:crosses val="autoZero"/>
        <c:crossBetween val="between"/>
        <c:minorUnit val="40000"/>
      </c:valAx>
      <c:spPr>
        <a:solidFill>
          <a:srgbClr val="C0C0C0"/>
        </a:solidFill>
        <a:ln w="12700">
          <a:solidFill>
            <a:srgbClr val="808080"/>
          </a:solidFill>
          <a:prstDash val="solid"/>
        </a:ln>
      </c:spPr>
    </c:plotArea>
    <c:legend>
      <c:legendPos val="r"/>
      <c:layout>
        <c:manualLayout>
          <c:xMode val="edge"/>
          <c:yMode val="edge"/>
          <c:x val="4.4075902913240157E-2"/>
          <c:y val="2.1644103100262678E-2"/>
          <c:w val="0.15275021007733866"/>
          <c:h val="0.2046941552407246"/>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4.9880041403275295E-2"/>
          <c:y val="0.2046564090386577"/>
          <c:w val="0.8515283976599699"/>
          <c:h val="0.66851027242284367"/>
        </c:manualLayout>
      </c:layout>
      <c:pie3DChart>
        <c:varyColors val="1"/>
        <c:ser>
          <c:idx val="0"/>
          <c:order val="0"/>
          <c:explosion val="16"/>
          <c:dPt>
            <c:idx val="0"/>
            <c:bubble3D val="0"/>
            <c:extLst xmlns:c16r2="http://schemas.microsoft.com/office/drawing/2015/06/chart">
              <c:ext xmlns:c16="http://schemas.microsoft.com/office/drawing/2014/chart" uri="{C3380CC4-5D6E-409C-BE32-E72D297353CC}">
                <c16:uniqueId val="{00000000-4F4B-4F3D-9A88-8AE06E15915E}"/>
              </c:ext>
            </c:extLst>
          </c:dPt>
          <c:dPt>
            <c:idx val="1"/>
            <c:bubble3D val="0"/>
            <c:extLst xmlns:c16r2="http://schemas.microsoft.com/office/drawing/2015/06/chart">
              <c:ext xmlns:c16="http://schemas.microsoft.com/office/drawing/2014/chart" uri="{C3380CC4-5D6E-409C-BE32-E72D297353CC}">
                <c16:uniqueId val="{00000001-4F4B-4F3D-9A88-8AE06E15915E}"/>
              </c:ext>
            </c:extLst>
          </c:dPt>
          <c:dPt>
            <c:idx val="2"/>
            <c:bubble3D val="0"/>
            <c:extLst xmlns:c16r2="http://schemas.microsoft.com/office/drawing/2015/06/chart">
              <c:ext xmlns:c16="http://schemas.microsoft.com/office/drawing/2014/chart" uri="{C3380CC4-5D6E-409C-BE32-E72D297353CC}">
                <c16:uniqueId val="{00000002-4F4B-4F3D-9A88-8AE06E15915E}"/>
              </c:ext>
            </c:extLst>
          </c:dPt>
          <c:dPt>
            <c:idx val="3"/>
            <c:bubble3D val="0"/>
            <c:extLst xmlns:c16r2="http://schemas.microsoft.com/office/drawing/2015/06/chart">
              <c:ext xmlns:c16="http://schemas.microsoft.com/office/drawing/2014/chart" uri="{C3380CC4-5D6E-409C-BE32-E72D297353CC}">
                <c16:uniqueId val="{00000003-4F4B-4F3D-9A88-8AE06E15915E}"/>
              </c:ext>
            </c:extLst>
          </c:dPt>
          <c:dPt>
            <c:idx val="4"/>
            <c:bubble3D val="0"/>
            <c:extLst xmlns:c16r2="http://schemas.microsoft.com/office/drawing/2015/06/chart">
              <c:ext xmlns:c16="http://schemas.microsoft.com/office/drawing/2014/chart" uri="{C3380CC4-5D6E-409C-BE32-E72D297353CC}">
                <c16:uniqueId val="{00000004-4F4B-4F3D-9A88-8AE06E15915E}"/>
              </c:ext>
            </c:extLst>
          </c:dPt>
          <c:dPt>
            <c:idx val="5"/>
            <c:bubble3D val="0"/>
            <c:extLst xmlns:c16r2="http://schemas.microsoft.com/office/drawing/2015/06/chart">
              <c:ext xmlns:c16="http://schemas.microsoft.com/office/drawing/2014/chart" uri="{C3380CC4-5D6E-409C-BE32-E72D297353CC}">
                <c16:uniqueId val="{00000005-4F4B-4F3D-9A88-8AE06E15915E}"/>
              </c:ext>
            </c:extLst>
          </c:dPt>
          <c:dPt>
            <c:idx val="6"/>
            <c:bubble3D val="0"/>
            <c:extLst xmlns:c16r2="http://schemas.microsoft.com/office/drawing/2015/06/chart">
              <c:ext xmlns:c16="http://schemas.microsoft.com/office/drawing/2014/chart" uri="{C3380CC4-5D6E-409C-BE32-E72D297353CC}">
                <c16:uniqueId val="{00000006-4F4B-4F3D-9A88-8AE06E15915E}"/>
              </c:ext>
            </c:extLst>
          </c:dPt>
          <c:dPt>
            <c:idx val="7"/>
            <c:bubble3D val="0"/>
            <c:extLst xmlns:c16r2="http://schemas.microsoft.com/office/drawing/2015/06/chart">
              <c:ext xmlns:c16="http://schemas.microsoft.com/office/drawing/2014/chart" uri="{C3380CC4-5D6E-409C-BE32-E72D297353CC}">
                <c16:uniqueId val="{00000007-4F4B-4F3D-9A88-8AE06E15915E}"/>
              </c:ext>
            </c:extLst>
          </c:dPt>
          <c:dLbls>
            <c:dLbl>
              <c:idx val="3"/>
              <c:layout>
                <c:manualLayout>
                  <c:x val="-3.8159371492704826E-2"/>
                  <c:y val="-6.6905615292712065E-2"/>
                </c:manualLayout>
              </c:layout>
              <c:spPr>
                <a:noFill/>
                <a:ln w="25400">
                  <a:noFill/>
                </a:ln>
              </c:spPr>
              <c:txPr>
                <a:bodyPr/>
                <a:lstStyle/>
                <a:p>
                  <a:pPr>
                    <a:defRPr sz="800" b="1" i="0" u="none" strike="noStrike" baseline="0">
                      <a:solidFill>
                        <a:srgbClr val="000000"/>
                      </a:solidFill>
                      <a:latin typeface="Arial"/>
                      <a:ea typeface="Arial"/>
                      <a:cs typeface="Arial"/>
                    </a:defRPr>
                  </a:pPr>
                  <a:endParaRPr lang="es-ES"/>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4F4B-4F3D-9A88-8AE06E15915E}"/>
                </c:ext>
                <c:ext xmlns:c15="http://schemas.microsoft.com/office/drawing/2012/chart" uri="{CE6537A1-D6FC-4f65-9D91-7224C49458BB}"/>
              </c:extLst>
            </c:dLbl>
            <c:dLbl>
              <c:idx val="4"/>
              <c:layout>
                <c:manualLayout>
                  <c:x val="-2.0202020202020204E-2"/>
                  <c:y val="7.1684587813619985E-2"/>
                </c:manualLayout>
              </c:layout>
              <c:spPr>
                <a:noFill/>
                <a:ln w="25400">
                  <a:noFill/>
                </a:ln>
              </c:spPr>
              <c:txPr>
                <a:bodyPr/>
                <a:lstStyle/>
                <a:p>
                  <a:pPr>
                    <a:defRPr sz="800" b="1" i="0" u="none" strike="noStrike" baseline="0">
                      <a:solidFill>
                        <a:srgbClr val="000000"/>
                      </a:solidFill>
                      <a:latin typeface="Arial"/>
                      <a:ea typeface="Arial"/>
                      <a:cs typeface="Arial"/>
                    </a:defRPr>
                  </a:pPr>
                  <a:endParaRPr lang="es-ES"/>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4-4F4B-4F3D-9A88-8AE06E15915E}"/>
                </c:ext>
                <c:ext xmlns:c15="http://schemas.microsoft.com/office/drawing/2012/chart" uri="{CE6537A1-D6FC-4f65-9D91-7224C49458BB}"/>
              </c:extLst>
            </c:dLbl>
            <c:dLbl>
              <c:idx val="6"/>
              <c:layout>
                <c:manualLayout>
                  <c:x val="-8.9786756453423128E-3"/>
                  <c:y val="-9.557945041816009E-3"/>
                </c:manualLayout>
              </c:layout>
              <c:spPr>
                <a:noFill/>
                <a:ln w="25400">
                  <a:noFill/>
                </a:ln>
              </c:spPr>
              <c:txPr>
                <a:bodyPr/>
                <a:lstStyle/>
                <a:p>
                  <a:pPr>
                    <a:defRPr sz="800" b="1" i="0" u="none" strike="noStrike" baseline="0">
                      <a:solidFill>
                        <a:srgbClr val="000000"/>
                      </a:solidFill>
                      <a:latin typeface="Arial"/>
                      <a:ea typeface="Arial"/>
                      <a:cs typeface="Arial"/>
                    </a:defRPr>
                  </a:pPr>
                  <a:endParaRPr lang="es-ES"/>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6-4F4B-4F3D-9A88-8AE06E15915E}"/>
                </c:ext>
                <c:ext xmlns:c15="http://schemas.microsoft.com/office/drawing/2012/chart" uri="{CE6537A1-D6FC-4f65-9D91-7224C49458BB}"/>
              </c:extLst>
            </c:dLbl>
            <c:dLbl>
              <c:idx val="7"/>
              <c:layout>
                <c:manualLayout>
                  <c:x val="0.1122334455667789"/>
                  <c:y val="-0.10991636798088407"/>
                </c:manualLayout>
              </c:layout>
              <c:spPr>
                <a:noFill/>
                <a:ln w="25400">
                  <a:noFill/>
                </a:ln>
              </c:spPr>
              <c:txPr>
                <a:bodyPr/>
                <a:lstStyle/>
                <a:p>
                  <a:pPr>
                    <a:defRPr sz="800" b="1" i="0" u="none" strike="noStrike" baseline="0">
                      <a:solidFill>
                        <a:srgbClr val="000000"/>
                      </a:solidFill>
                      <a:latin typeface="Arial"/>
                      <a:ea typeface="Arial"/>
                      <a:cs typeface="Arial"/>
                    </a:defRPr>
                  </a:pPr>
                  <a:endParaRPr lang="es-ES"/>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7-4F4B-4F3D-9A88-8AE06E15915E}"/>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ES"/>
              </a:p>
            </c:txPr>
            <c:dLblPos val="outEnd"/>
            <c:showLegendKey val="0"/>
            <c:showVal val="1"/>
            <c:showCatName val="1"/>
            <c:showSerName val="0"/>
            <c:showPercent val="1"/>
            <c:showBubbleSize val="0"/>
            <c:separator>
</c:separator>
            <c:showLeaderLines val="1"/>
            <c:extLst xmlns:c16r2="http://schemas.microsoft.com/office/drawing/2015/06/chart">
              <c:ext xmlns:c15="http://schemas.microsoft.com/office/drawing/2012/chart" uri="{CE6537A1-D6FC-4f65-9D91-7224C49458BB}"/>
            </c:extLst>
          </c:dLbls>
          <c:cat>
            <c:strRef>
              <c:f>'Indicador 61_Figura 5'!$A$4:$A$11</c:f>
              <c:strCache>
                <c:ptCount val="8"/>
                <c:pt idx="0">
                  <c:v>Ia</c:v>
                </c:pt>
                <c:pt idx="1">
                  <c:v>Ib</c:v>
                </c:pt>
                <c:pt idx="2">
                  <c:v>II</c:v>
                </c:pt>
                <c:pt idx="3">
                  <c:v>III</c:v>
                </c:pt>
                <c:pt idx="4">
                  <c:v>IV</c:v>
                </c:pt>
                <c:pt idx="5">
                  <c:v>V</c:v>
                </c:pt>
                <c:pt idx="6">
                  <c:v>VI</c:v>
                </c:pt>
                <c:pt idx="7">
                  <c:v>Ninguna categoría</c:v>
                </c:pt>
              </c:strCache>
            </c:strRef>
          </c:cat>
          <c:val>
            <c:numRef>
              <c:f>'Indicador 61_Figura 5'!$J$4:$J$11</c:f>
              <c:numCache>
                <c:formatCode>General</c:formatCode>
                <c:ptCount val="8"/>
                <c:pt idx="0">
                  <c:v>21</c:v>
                </c:pt>
                <c:pt idx="1">
                  <c:v>76</c:v>
                </c:pt>
                <c:pt idx="2">
                  <c:v>89</c:v>
                </c:pt>
                <c:pt idx="3">
                  <c:v>472</c:v>
                </c:pt>
                <c:pt idx="4">
                  <c:v>485</c:v>
                </c:pt>
                <c:pt idx="5">
                  <c:v>382</c:v>
                </c:pt>
                <c:pt idx="6">
                  <c:v>65</c:v>
                </c:pt>
                <c:pt idx="7">
                  <c:v>245</c:v>
                </c:pt>
              </c:numCache>
            </c:numRef>
          </c:val>
          <c:extLst xmlns:c16r2="http://schemas.microsoft.com/office/drawing/2015/06/chart">
            <c:ext xmlns:c16="http://schemas.microsoft.com/office/drawing/2014/chart" uri="{C3380CC4-5D6E-409C-BE32-E72D297353CC}">
              <c16:uniqueId val="{00000008-4F4B-4F3D-9A88-8AE06E15915E}"/>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56" r="0.75000000000000056" t="1" header="0" footer="0"/>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1104900</xdr:colOff>
      <xdr:row>3</xdr:row>
      <xdr:rowOff>85725</xdr:rowOff>
    </xdr:to>
    <xdr:pic>
      <xdr:nvPicPr>
        <xdr:cNvPr id="2288661"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0575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2</xdr:row>
      <xdr:rowOff>28575</xdr:rowOff>
    </xdr:from>
    <xdr:to>
      <xdr:col>8</xdr:col>
      <xdr:colOff>304800</xdr:colOff>
      <xdr:row>18</xdr:row>
      <xdr:rowOff>38100</xdr:rowOff>
    </xdr:to>
    <xdr:graphicFrame macro="">
      <xdr:nvGraphicFramePr>
        <xdr:cNvPr id="6691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20</xdr:row>
      <xdr:rowOff>57150</xdr:rowOff>
    </xdr:from>
    <xdr:to>
      <xdr:col>5</xdr:col>
      <xdr:colOff>847725</xdr:colOff>
      <xdr:row>44</xdr:row>
      <xdr:rowOff>9525</xdr:rowOff>
    </xdr:to>
    <xdr:graphicFrame macro="">
      <xdr:nvGraphicFramePr>
        <xdr:cNvPr id="110397"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281267</xdr:colOff>
      <xdr:row>19</xdr:row>
      <xdr:rowOff>189939</xdr:rowOff>
    </xdr:from>
    <xdr:to>
      <xdr:col>11</xdr:col>
      <xdr:colOff>504263</xdr:colOff>
      <xdr:row>48</xdr:row>
      <xdr:rowOff>67234</xdr:rowOff>
    </xdr:to>
    <xdr:graphicFrame macro="">
      <xdr:nvGraphicFramePr>
        <xdr:cNvPr id="2360326"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12</xdr:row>
      <xdr:rowOff>57150</xdr:rowOff>
    </xdr:from>
    <xdr:to>
      <xdr:col>6</xdr:col>
      <xdr:colOff>714375</xdr:colOff>
      <xdr:row>30</xdr:row>
      <xdr:rowOff>123825</xdr:rowOff>
    </xdr:to>
    <xdr:graphicFrame macro="">
      <xdr:nvGraphicFramePr>
        <xdr:cNvPr id="23613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lerra\sgmn\DOCUME~1\JLOPEZ~1\CONFIG~1\Temp\Documents%20and%20Settings\nalb\Mis%20documentos\Anuario%202004\Anuario%20(3-11-05)\Documents%20and%20Settings\nalb\Escritorio\Anuario\ANUARIO\Anuario%202001\AEA2000\EXCEL_CAP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apab\Anuario%20Informatica%202008\Mis%20documentos\Anuario\anuario(02)p\Arlleg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lerra\sgmn\DOCUME~1\JLOPEZ~1\CONFIG~1\Temp\Documents%20and%20Settings\nalb\Mis%20documentos\Anuario%202004\Anuario%20(3-11-05)\Documents%20and%20Settings\nalb\Escritorio\Anuario\ANUARIO\ANUA98\ANUA98\A98cap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elaboraanu2005\Anuario%202001\AEA2000\EXCEL_CAPS\A01cap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laboraanu2005\Anuario%202001\AEA2000\EXCEL_CAPS\A01cap1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lerra\sgmn\DOCUME~1\JLOPEZ~1\CONFIG~1\Temp\Anuario\elaboraanu2005\Anuario%202001\AEA2000\EXCEL_CAPS\A01cap1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elerra\sgmn\DOCUME~1\JLOPEZ~1\CONFIG~1\Temp\Anuario\elaboraanu2005\ANUA98\ANUA98\A98CAP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elerra\sgmn\DOCUME~1\JLOPEZ~1\CONFIG~1\Temp\Anuario\elaboraanu2005\Mis%20documentos\Aea2000definitivo\AEA2000\EXCEL\Bases\A01cap1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c-apab\Anuario%20Informatica%202008\Documents%20and%20Settings\rcad\Escritorio\Anuario%202004\AEA2003-C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78"/>
      <sheetName val="p83"/>
      <sheetName val="p86"/>
      <sheetName val="p94"/>
      <sheetName val="p99"/>
      <sheetName val="p105"/>
      <sheetName val="p110"/>
      <sheetName val="p115"/>
      <sheetName val="p118"/>
      <sheetName val="p122"/>
      <sheetName val="p126"/>
      <sheetName val="p140"/>
      <sheetName val="p147"/>
      <sheetName val="p152"/>
      <sheetName val="p159"/>
      <sheetName val="p162"/>
      <sheetName val="p231"/>
      <sheetName val="p246"/>
      <sheetName val="p276"/>
      <sheetName val="p297"/>
      <sheetName val="p337"/>
      <sheetName val="p352"/>
      <sheetName val="p360"/>
      <sheetName val="p370"/>
      <sheetName val="p149"/>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sheetData sheetId="29" refreshError="1"/>
      <sheetData sheetId="30" refreshError="1"/>
      <sheetData sheetId="31" refreshError="1"/>
      <sheetData sheetId="32"/>
      <sheetData sheetId="33" refreshError="1"/>
      <sheetData sheetId="34">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35" refreshError="1"/>
      <sheetData sheetId="36" refreshError="1"/>
      <sheetData sheetId="37"/>
      <sheetData sheetId="38" refreshError="1"/>
      <sheetData sheetId="39" refreshError="1"/>
      <sheetData sheetId="40"/>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lleg0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NE1"/>
      <sheetName val="CARNE2"/>
      <sheetName val="CARNE3"/>
      <sheetName val="CARNE4"/>
      <sheetName val="CARNE5"/>
      <sheetName val="CARNE6"/>
      <sheetName val="CARNE7"/>
      <sheetName val="CARNE8"/>
      <sheetName val="CARNE9"/>
      <sheetName val="CARNE10"/>
      <sheetName val="CARNE11"/>
      <sheetName val="CARNE12"/>
      <sheetName val="CARNE13"/>
      <sheetName val="CARNE14"/>
      <sheetName val="CARNE15"/>
      <sheetName val="CARNE16"/>
      <sheetName val="CARNE17"/>
      <sheetName val="CARNE18"/>
      <sheetName val="CARNE19"/>
      <sheetName val="CARNE20"/>
      <sheetName val="CARNE21"/>
      <sheetName val="CARNE22"/>
      <sheetName val="CARNE23"/>
      <sheetName val="CARNE24"/>
      <sheetName val="CARNE26"/>
      <sheetName val="CARNE27"/>
      <sheetName val="CARNE28"/>
    </sheetNames>
    <sheetDataSet>
      <sheetData sheetId="0">
        <row r="44">
          <cell r="B44" t="str">
            <v>|</v>
          </cell>
        </row>
      </sheetData>
      <sheetData sheetId="1" refreshError="1"/>
      <sheetData sheetId="2" refreshError="1"/>
      <sheetData sheetId="3" refreshError="1"/>
      <sheetData sheetId="4" refreshError="1"/>
      <sheetData sheetId="5" refreshError="1"/>
      <sheetData sheetId="6">
        <row r="11">
          <cell r="G11" t="str">
            <v>Vacas</v>
          </cell>
        </row>
        <row r="12">
          <cell r="G12" t="str">
            <v>-</v>
          </cell>
        </row>
        <row r="13">
          <cell r="G13">
            <v>42433</v>
          </cell>
        </row>
        <row r="14">
          <cell r="G14">
            <v>19336</v>
          </cell>
        </row>
        <row r="15">
          <cell r="G15">
            <v>25589</v>
          </cell>
        </row>
        <row r="16">
          <cell r="G16">
            <v>5496</v>
          </cell>
        </row>
        <row r="17">
          <cell r="G17">
            <v>92854</v>
          </cell>
        </row>
        <row r="19">
          <cell r="G19">
            <v>13998</v>
          </cell>
        </row>
        <row r="21">
          <cell r="G21">
            <v>29121</v>
          </cell>
        </row>
        <row r="23">
          <cell r="G23">
            <v>3889</v>
          </cell>
        </row>
        <row r="24">
          <cell r="G24">
            <v>7992</v>
          </cell>
        </row>
        <row r="25">
          <cell r="G25">
            <v>20936</v>
          </cell>
        </row>
        <row r="26">
          <cell r="G26">
            <v>32817</v>
          </cell>
        </row>
        <row r="28">
          <cell r="G28">
            <v>3236</v>
          </cell>
        </row>
        <row r="30">
          <cell r="G30">
            <v>1911</v>
          </cell>
        </row>
        <row r="32">
          <cell r="G32">
            <v>464</v>
          </cell>
        </row>
        <row r="33">
          <cell r="G33">
            <v>1286</v>
          </cell>
        </row>
        <row r="34">
          <cell r="G34">
            <v>134</v>
          </cell>
        </row>
        <row r="35">
          <cell r="G35">
            <v>1884</v>
          </cell>
        </row>
        <row r="37">
          <cell r="G37">
            <v>11684</v>
          </cell>
        </row>
        <row r="38">
          <cell r="G38">
            <v>6986</v>
          </cell>
        </row>
        <row r="39">
          <cell r="G39">
            <v>4754</v>
          </cell>
        </row>
        <row r="40">
          <cell r="G40">
            <v>44</v>
          </cell>
        </row>
        <row r="41">
          <cell r="G41">
            <v>23468</v>
          </cell>
        </row>
        <row r="43">
          <cell r="G43">
            <v>4358</v>
          </cell>
        </row>
        <row r="45">
          <cell r="G45">
            <v>932</v>
          </cell>
        </row>
        <row r="46">
          <cell r="G46">
            <v>21500</v>
          </cell>
        </row>
        <row r="47">
          <cell r="G47">
            <v>16130</v>
          </cell>
        </row>
        <row r="48">
          <cell r="G48">
            <v>6343</v>
          </cell>
        </row>
        <row r="49">
          <cell r="G49">
            <v>35900</v>
          </cell>
        </row>
        <row r="50">
          <cell r="G50">
            <v>655</v>
          </cell>
        </row>
        <row r="51">
          <cell r="G51">
            <v>114</v>
          </cell>
        </row>
        <row r="52">
          <cell r="G52">
            <v>4819</v>
          </cell>
        </row>
        <row r="53">
          <cell r="G53">
            <v>5101</v>
          </cell>
        </row>
        <row r="54">
          <cell r="G54">
            <v>91494</v>
          </cell>
        </row>
        <row r="56">
          <cell r="G56">
            <v>15792</v>
          </cell>
        </row>
        <row r="58">
          <cell r="G58">
            <v>6974</v>
          </cell>
        </row>
        <row r="59">
          <cell r="G59">
            <v>3766</v>
          </cell>
        </row>
        <row r="60">
          <cell r="G60" t="str">
            <v>--</v>
          </cell>
        </row>
        <row r="61">
          <cell r="G61" t="str">
            <v>--</v>
          </cell>
        </row>
        <row r="62">
          <cell r="G62">
            <v>5176</v>
          </cell>
        </row>
        <row r="63">
          <cell r="G63">
            <v>15916</v>
          </cell>
        </row>
        <row r="65">
          <cell r="G65" t="str">
            <v>--</v>
          </cell>
        </row>
        <row r="66">
          <cell r="G66">
            <v>26</v>
          </cell>
        </row>
        <row r="67">
          <cell r="G67">
            <v>3747</v>
          </cell>
        </row>
        <row r="68">
          <cell r="G68">
            <v>3773</v>
          </cell>
        </row>
        <row r="70">
          <cell r="G70">
            <v>78</v>
          </cell>
        </row>
        <row r="72">
          <cell r="G72">
            <v>4790</v>
          </cell>
        </row>
        <row r="73">
          <cell r="G73">
            <v>88</v>
          </cell>
        </row>
        <row r="74">
          <cell r="G74">
            <v>4878</v>
          </cell>
        </row>
        <row r="76">
          <cell r="G76">
            <v>33</v>
          </cell>
        </row>
        <row r="77">
          <cell r="G77">
            <v>2615</v>
          </cell>
        </row>
        <row r="78">
          <cell r="G78">
            <v>31</v>
          </cell>
        </row>
        <row r="79">
          <cell r="G79" t="str">
            <v>--</v>
          </cell>
        </row>
        <row r="80">
          <cell r="G80">
            <v>14</v>
          </cell>
        </row>
        <row r="81">
          <cell r="G81">
            <v>61</v>
          </cell>
        </row>
        <row r="82">
          <cell r="G82">
            <v>4283</v>
          </cell>
        </row>
        <row r="83">
          <cell r="G83">
            <v>13002</v>
          </cell>
        </row>
        <row r="84">
          <cell r="G84">
            <v>20039</v>
          </cell>
        </row>
        <row r="86">
          <cell r="G86">
            <v>2299</v>
          </cell>
        </row>
        <row r="87">
          <cell r="G87">
            <v>1817</v>
          </cell>
        </row>
        <row r="88">
          <cell r="G88">
            <v>4116</v>
          </cell>
        </row>
        <row r="90">
          <cell r="G90">
            <v>359733</v>
          </cell>
        </row>
        <row r="91">
          <cell r="G91" t="str">
            <v>--</v>
          </cell>
        </row>
        <row r="93">
          <cell r="G93">
            <v>359733</v>
          </cell>
        </row>
      </sheetData>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sheetData sheetId="1" refreshError="1"/>
      <sheetData sheetId="2" refreshError="1"/>
      <sheetData sheetId="3"/>
      <sheetData sheetId="4" refreshError="1"/>
      <sheetData sheetId="5" refreshError="1"/>
      <sheetData sheetId="6" refreshError="1"/>
      <sheetData sheetId="7"/>
      <sheetData sheetId="8" refreshError="1"/>
      <sheetData sheetId="9"/>
      <sheetData sheetId="10" refreshError="1"/>
      <sheetData sheetId="11" refreshError="1"/>
      <sheetData sheetId="12"/>
      <sheetData sheetId="13" refreshError="1"/>
      <sheetData sheetId="14" refreshError="1"/>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sheetData sheetId="1" refreshError="1"/>
      <sheetData sheetId="2" refreshError="1"/>
      <sheetData sheetId="3"/>
      <sheetData sheetId="4" refreshError="1"/>
      <sheetData sheetId="5" refreshError="1"/>
      <sheetData sheetId="6" refreshError="1"/>
      <sheetData sheetId="7"/>
      <sheetData sheetId="8" refreshError="1"/>
      <sheetData sheetId="9"/>
      <sheetData sheetId="10" refreshError="1"/>
      <sheetData sheetId="11" refreshError="1"/>
      <sheetData sheetId="12"/>
      <sheetData sheetId="13" refreshError="1"/>
      <sheetData sheetId="14" refreshError="1"/>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sheetData sheetId="1" refreshError="1"/>
      <sheetData sheetId="2" refreshError="1"/>
      <sheetData sheetId="3"/>
      <sheetData sheetId="4" refreshError="1"/>
      <sheetData sheetId="5" refreshError="1"/>
      <sheetData sheetId="6" refreshError="1"/>
      <sheetData sheetId="7"/>
      <sheetData sheetId="8" refreshError="1"/>
      <sheetData sheetId="9">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10" refreshError="1"/>
      <sheetData sheetId="11" refreshError="1"/>
      <sheetData sheetId="12"/>
      <sheetData sheetId="13" refreshError="1"/>
      <sheetData sheetId="14" refreshError="1"/>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NADE1"/>
      <sheetName val="GANADE2"/>
      <sheetName val="GANADE3"/>
      <sheetName val="p392"/>
      <sheetName val="GANADE5"/>
      <sheetName val="p389"/>
      <sheetName val="GANADE7"/>
      <sheetName val="p396"/>
      <sheetName val="GANADE9"/>
      <sheetName val="GANADE11"/>
      <sheetName val="GANADE12"/>
      <sheetName val="GANADE13"/>
      <sheetName val="GANADE14"/>
      <sheetName val="GANADE15"/>
      <sheetName val="GANADE16"/>
      <sheetName val="GANADE17"/>
      <sheetName val="GANADE18"/>
      <sheetName val="GANADE19"/>
      <sheetName val="GANADE20"/>
      <sheetName val="GANADE4"/>
      <sheetName val="GANADE61"/>
      <sheetName val="GANADE8"/>
    </sheetNames>
    <sheetDataSet>
      <sheetData sheetId="0">
        <row r="75">
          <cell r="B75" t="str">
            <v>|</v>
          </cell>
        </row>
        <row r="77">
          <cell r="B77" t="str">
            <v>|</v>
          </cell>
        </row>
        <row r="79">
          <cell r="B79" t="str">
            <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refreshError="1"/>
      <sheetData sheetId="18" refreshError="1"/>
      <sheetData sheetId="19"/>
      <sheetData sheetId="20" refreshError="1"/>
      <sheetData sheetId="21" refreshError="1"/>
      <sheetData sheetId="22" refreshError="1"/>
      <sheetData sheetId="23"/>
      <sheetData sheetId="24" refreshError="1"/>
      <sheetData sheetId="25"/>
      <sheetData sheetId="26" refreshError="1"/>
      <sheetData sheetId="27" refreshError="1"/>
      <sheetData sheetId="28"/>
      <sheetData sheetId="29" refreshError="1"/>
      <sheetData sheetId="30" refreshError="1"/>
      <sheetData sheetId="3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sheetName val="7.3"/>
      <sheetName val="7.4"/>
      <sheetName val="7.5"/>
      <sheetName val="7.6"/>
      <sheetName val="7.7"/>
      <sheetName val="7.8"/>
      <sheetName val="7.9"/>
      <sheetName val="7.10"/>
      <sheetName val="7.11"/>
      <sheetName val="7.12"/>
      <sheetName val="7.13"/>
      <sheetName val="7.14"/>
      <sheetName val="7.15"/>
      <sheetName val="7.16"/>
      <sheetName val="7.17"/>
      <sheetName val="7.18"/>
      <sheetName val="7.19"/>
      <sheetName val="7.20"/>
      <sheetName val="7.21"/>
      <sheetName val="7.22"/>
      <sheetName val="7.23"/>
      <sheetName val="7.24"/>
      <sheetName val="7.25"/>
      <sheetName val="7.26"/>
      <sheetName val="7.27"/>
      <sheetName val="7.28"/>
      <sheetName val="7.29"/>
      <sheetName val="7.30"/>
      <sheetName val="7.31"/>
      <sheetName val="7.32"/>
      <sheetName val="7.33"/>
      <sheetName val="7.34"/>
      <sheetName val="7.3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
          <cell r="D6" t="str">
            <v>Media</v>
          </cell>
        </row>
        <row r="7">
          <cell r="D7" t="str">
            <v>1989-91</v>
          </cell>
        </row>
        <row r="8">
          <cell r="D8" t="str">
            <v>miles de t</v>
          </cell>
        </row>
        <row r="9">
          <cell r="D9">
            <v>7342</v>
          </cell>
        </row>
        <row r="12">
          <cell r="D12">
            <v>67</v>
          </cell>
        </row>
        <row r="13">
          <cell r="D13">
            <v>46</v>
          </cell>
        </row>
        <row r="14">
          <cell r="D14">
            <v>4</v>
          </cell>
        </row>
        <row r="15">
          <cell r="D15">
            <v>5</v>
          </cell>
        </row>
        <row r="16">
          <cell r="D16">
            <v>12</v>
          </cell>
        </row>
        <row r="19">
          <cell r="D19">
            <v>4</v>
          </cell>
        </row>
        <row r="20">
          <cell r="D20">
            <v>799</v>
          </cell>
        </row>
        <row r="23">
          <cell r="D23">
            <v>3</v>
          </cell>
        </row>
        <row r="24">
          <cell r="D24">
            <v>174</v>
          </cell>
        </row>
        <row r="25">
          <cell r="D25" t="str">
            <v>–</v>
          </cell>
        </row>
        <row r="26">
          <cell r="D26">
            <v>163</v>
          </cell>
        </row>
      </sheetData>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B15"/>
  <sheetViews>
    <sheetView showGridLines="0" tabSelected="1" workbookViewId="0">
      <selection activeCell="B14" sqref="B14"/>
    </sheetView>
  </sheetViews>
  <sheetFormatPr baseColWidth="10" defaultColWidth="11.5703125" defaultRowHeight="15.75" x14ac:dyDescent="0.25"/>
  <cols>
    <col min="1" max="1" width="29.28515625" style="22" customWidth="1"/>
    <col min="2" max="2" width="85.7109375" style="22" customWidth="1"/>
    <col min="3" max="16384" width="11.5703125" style="22"/>
  </cols>
  <sheetData>
    <row r="5" spans="1:2" ht="47.25" x14ac:dyDescent="0.25">
      <c r="A5" s="15" t="s">
        <v>49</v>
      </c>
      <c r="B5" s="21" t="s">
        <v>80</v>
      </c>
    </row>
    <row r="6" spans="1:2" x14ac:dyDescent="0.25">
      <c r="A6" s="15" t="s">
        <v>50</v>
      </c>
      <c r="B6" s="22" t="s">
        <v>103</v>
      </c>
    </row>
    <row r="7" spans="1:2" ht="47.25" x14ac:dyDescent="0.25">
      <c r="A7" s="15" t="s">
        <v>51</v>
      </c>
      <c r="B7" s="23" t="s">
        <v>104</v>
      </c>
    </row>
    <row r="8" spans="1:2" x14ac:dyDescent="0.25">
      <c r="A8" s="15" t="s">
        <v>52</v>
      </c>
      <c r="B8" s="22" t="s">
        <v>130</v>
      </c>
    </row>
    <row r="9" spans="1:2" x14ac:dyDescent="0.25">
      <c r="A9" s="15" t="s">
        <v>53</v>
      </c>
      <c r="B9" s="22" t="s">
        <v>60</v>
      </c>
    </row>
    <row r="10" spans="1:2" ht="31.5" x14ac:dyDescent="0.25">
      <c r="A10" s="15" t="s">
        <v>54</v>
      </c>
      <c r="B10" s="21" t="s">
        <v>61</v>
      </c>
    </row>
    <row r="11" spans="1:2" ht="49.9" customHeight="1" x14ac:dyDescent="0.25">
      <c r="A11" s="15" t="s">
        <v>55</v>
      </c>
      <c r="B11" s="21" t="s">
        <v>62</v>
      </c>
    </row>
    <row r="12" spans="1:2" x14ac:dyDescent="0.25">
      <c r="A12" s="15" t="s">
        <v>56</v>
      </c>
      <c r="B12" s="24" t="s">
        <v>105</v>
      </c>
    </row>
    <row r="13" spans="1:2" x14ac:dyDescent="0.25">
      <c r="A13" s="15" t="s">
        <v>57</v>
      </c>
      <c r="B13" s="24" t="s">
        <v>106</v>
      </c>
    </row>
    <row r="14" spans="1:2" x14ac:dyDescent="0.25">
      <c r="A14" s="15" t="s">
        <v>58</v>
      </c>
      <c r="B14" s="24" t="s">
        <v>63</v>
      </c>
    </row>
    <row r="15" spans="1:2" x14ac:dyDescent="0.25">
      <c r="A15" s="15" t="s">
        <v>59</v>
      </c>
      <c r="B15" s="24" t="s">
        <v>64</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election activeCell="J2" sqref="J2"/>
    </sheetView>
  </sheetViews>
  <sheetFormatPr baseColWidth="10" defaultRowHeight="15" x14ac:dyDescent="0.25"/>
  <cols>
    <col min="1" max="1" width="13.28515625" bestFit="1" customWidth="1"/>
    <col min="2" max="9" width="10.140625" bestFit="1" customWidth="1"/>
  </cols>
  <sheetData>
    <row r="1" spans="1:10" x14ac:dyDescent="0.25">
      <c r="A1" s="138" t="s">
        <v>85</v>
      </c>
      <c r="B1" s="287"/>
      <c r="C1" s="287"/>
      <c r="D1" s="287"/>
      <c r="E1" s="287"/>
      <c r="F1" s="287"/>
      <c r="G1" s="287"/>
      <c r="I1" s="181"/>
    </row>
    <row r="2" spans="1:10" ht="15.75" x14ac:dyDescent="0.25">
      <c r="A2" s="227" t="s">
        <v>100</v>
      </c>
      <c r="B2" s="139">
        <v>2009</v>
      </c>
      <c r="C2" s="139">
        <v>2011</v>
      </c>
      <c r="D2" s="139">
        <v>2013</v>
      </c>
      <c r="E2" s="139">
        <v>2015</v>
      </c>
      <c r="F2" s="139">
        <v>2017</v>
      </c>
      <c r="G2" s="139">
        <v>2018</v>
      </c>
      <c r="H2" s="140">
        <v>2019</v>
      </c>
      <c r="I2" s="225" t="s">
        <v>128</v>
      </c>
      <c r="J2" s="139">
        <v>2021</v>
      </c>
    </row>
    <row r="3" spans="1:10" x14ac:dyDescent="0.25">
      <c r="A3" s="96" t="s">
        <v>81</v>
      </c>
      <c r="B3" s="95">
        <v>15674971</v>
      </c>
      <c r="C3" s="95">
        <v>15876158</v>
      </c>
      <c r="D3" s="95">
        <v>16368139</v>
      </c>
      <c r="E3" s="95">
        <v>16429853</v>
      </c>
      <c r="F3" s="95">
        <v>16604255</v>
      </c>
      <c r="G3" s="106">
        <v>16613036.672819501</v>
      </c>
      <c r="H3" s="108">
        <v>17030678.739439297</v>
      </c>
      <c r="I3" s="108">
        <v>18313516.360758789</v>
      </c>
      <c r="J3" s="108">
        <v>18546737</v>
      </c>
    </row>
    <row r="4" spans="1:10" x14ac:dyDescent="0.25">
      <c r="A4" s="97" t="s">
        <v>82</v>
      </c>
      <c r="B4" s="95">
        <v>1107554</v>
      </c>
      <c r="C4" s="95">
        <v>1275513</v>
      </c>
      <c r="D4" s="95">
        <v>1345480</v>
      </c>
      <c r="E4" s="95">
        <v>8524416</v>
      </c>
      <c r="F4" s="95">
        <v>8531199</v>
      </c>
      <c r="G4" s="106">
        <v>12886126.564698201</v>
      </c>
      <c r="H4" s="108">
        <v>13123733.266633283</v>
      </c>
      <c r="I4" s="107">
        <v>13178937.719961252</v>
      </c>
      <c r="J4" s="107">
        <v>13213288</v>
      </c>
    </row>
    <row r="5" spans="1:10" x14ac:dyDescent="0.25">
      <c r="A5" s="97" t="s">
        <v>83</v>
      </c>
      <c r="B5" s="95">
        <v>16782526</v>
      </c>
      <c r="C5" s="95">
        <v>17151670</v>
      </c>
      <c r="D5" s="95">
        <v>17713618</v>
      </c>
      <c r="E5" s="95">
        <v>24954268</v>
      </c>
      <c r="F5" s="95">
        <v>25135454</v>
      </c>
      <c r="G5" s="95">
        <v>29499163.2375177</v>
      </c>
      <c r="H5" s="107">
        <v>30154412.006072581</v>
      </c>
      <c r="I5" s="108">
        <f>SUM(I3:I4)</f>
        <v>31492454.080720041</v>
      </c>
      <c r="J5" s="108">
        <f>SUM(J3:J4)</f>
        <v>31760025</v>
      </c>
    </row>
    <row r="7" spans="1:10" x14ac:dyDescent="0.25">
      <c r="A7" t="s">
        <v>129</v>
      </c>
    </row>
    <row r="17" spans="6:8" ht="15.75" thickBot="1" x14ac:dyDescent="0.3">
      <c r="F17" s="226"/>
      <c r="G17" s="226"/>
      <c r="H17" s="226"/>
    </row>
  </sheetData>
  <mergeCells count="1">
    <mergeCell ref="B1:G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topLeftCell="A33" zoomScale="80" zoomScaleNormal="80" workbookViewId="0">
      <selection activeCell="D52" sqref="D52"/>
    </sheetView>
  </sheetViews>
  <sheetFormatPr baseColWidth="10" defaultRowHeight="15" x14ac:dyDescent="0.25"/>
  <cols>
    <col min="1" max="1" width="46.7109375" bestFit="1" customWidth="1"/>
    <col min="2" max="2" width="20.5703125" customWidth="1"/>
    <col min="3" max="3" width="13.5703125" bestFit="1" customWidth="1"/>
    <col min="4" max="4" width="15.140625" customWidth="1"/>
    <col min="5" max="5" width="19.42578125" bestFit="1" customWidth="1"/>
    <col min="6" max="6" width="17.85546875" customWidth="1"/>
    <col min="7" max="7" width="14.28515625" bestFit="1" customWidth="1"/>
    <col min="8" max="8" width="12.7109375" bestFit="1" customWidth="1"/>
    <col min="10" max="10" width="12.5703125" bestFit="1" customWidth="1"/>
  </cols>
  <sheetData>
    <row r="1" spans="1:5" ht="15.75" x14ac:dyDescent="0.25">
      <c r="A1" s="25" t="s">
        <v>84</v>
      </c>
      <c r="B1" s="26"/>
      <c r="C1" s="26"/>
      <c r="D1" s="26"/>
      <c r="E1" s="27"/>
    </row>
    <row r="2" spans="1:5" x14ac:dyDescent="0.25">
      <c r="A2" s="28">
        <v>2018</v>
      </c>
      <c r="B2" s="29" t="s">
        <v>18</v>
      </c>
      <c r="C2" s="30" t="s">
        <v>19</v>
      </c>
      <c r="D2" s="30" t="s">
        <v>20</v>
      </c>
      <c r="E2" s="31" t="s">
        <v>9</v>
      </c>
    </row>
    <row r="3" spans="1:5" x14ac:dyDescent="0.25">
      <c r="A3" s="32" t="s">
        <v>15</v>
      </c>
      <c r="B3" s="100">
        <v>16613036.672819501</v>
      </c>
      <c r="C3" s="100">
        <v>12886126.564698201</v>
      </c>
      <c r="D3" s="101">
        <f>SUM(B3:C3)</f>
        <v>29499163.2375177</v>
      </c>
      <c r="E3" s="34"/>
    </row>
    <row r="4" spans="1:5" x14ac:dyDescent="0.25">
      <c r="A4" s="32" t="s">
        <v>10</v>
      </c>
      <c r="B4" s="102">
        <v>7402026.8506147964</v>
      </c>
      <c r="C4" s="102">
        <v>5175131.0579434484</v>
      </c>
      <c r="D4" s="103">
        <f>SUM(B4:C4)</f>
        <v>12577157.908558246</v>
      </c>
      <c r="E4" s="36">
        <v>1787</v>
      </c>
    </row>
    <row r="5" spans="1:5" x14ac:dyDescent="0.25">
      <c r="A5" s="32" t="s">
        <v>16</v>
      </c>
      <c r="B5" s="104">
        <v>13839509.364692716</v>
      </c>
      <c r="C5" s="104">
        <v>8432215.426377641</v>
      </c>
      <c r="D5" s="105">
        <v>22271724.791070357</v>
      </c>
      <c r="E5" s="36"/>
    </row>
    <row r="6" spans="1:5" x14ac:dyDescent="0.25">
      <c r="A6" s="35" t="s">
        <v>28</v>
      </c>
      <c r="B6" s="33">
        <v>11793720.433827955</v>
      </c>
      <c r="C6" s="33">
        <v>5474947.4272541199</v>
      </c>
      <c r="D6" s="33">
        <f>SUM(B6:C6)</f>
        <v>17268667.861082077</v>
      </c>
      <c r="E6" s="36">
        <v>1467</v>
      </c>
    </row>
    <row r="7" spans="1:5" x14ac:dyDescent="0.25">
      <c r="A7" s="35" t="s">
        <v>42</v>
      </c>
      <c r="B7" s="33">
        <v>10180913.335164005</v>
      </c>
      <c r="C7" s="33">
        <v>5198180.9972536266</v>
      </c>
      <c r="D7" s="33">
        <f>SUM(B7:C7)</f>
        <v>15379094.332417632</v>
      </c>
      <c r="E7" s="36">
        <v>647</v>
      </c>
    </row>
    <row r="8" spans="1:5" x14ac:dyDescent="0.25">
      <c r="A8" s="296" t="s">
        <v>17</v>
      </c>
      <c r="B8" s="297"/>
      <c r="C8" s="297"/>
      <c r="D8" s="297"/>
      <c r="E8" s="298"/>
    </row>
    <row r="9" spans="1:5" x14ac:dyDescent="0.25">
      <c r="A9" s="37" t="s">
        <v>11</v>
      </c>
      <c r="B9" s="33">
        <v>5570612.9610750591</v>
      </c>
      <c r="C9" s="33">
        <v>491778.51727307233</v>
      </c>
      <c r="D9" s="33">
        <v>6062391.4783481313</v>
      </c>
      <c r="E9" s="36">
        <v>49</v>
      </c>
    </row>
    <row r="10" spans="1:5" x14ac:dyDescent="0.25">
      <c r="A10" s="37" t="s">
        <v>12</v>
      </c>
      <c r="B10" s="33">
        <v>282693.98805395555</v>
      </c>
      <c r="C10" s="33">
        <v>25605.759163540104</v>
      </c>
      <c r="D10" s="33">
        <v>308299.74721749563</v>
      </c>
      <c r="E10" s="36">
        <v>75</v>
      </c>
    </row>
    <row r="11" spans="1:5" x14ac:dyDescent="0.25">
      <c r="A11" s="37" t="s">
        <v>13</v>
      </c>
      <c r="B11" s="33">
        <v>51857.859083281437</v>
      </c>
      <c r="C11" s="33">
        <v>96625.699953788338</v>
      </c>
      <c r="D11" s="33">
        <v>148483.55903706979</v>
      </c>
      <c r="E11" s="36">
        <v>9</v>
      </c>
    </row>
    <row r="12" spans="1:5" x14ac:dyDescent="0.25">
      <c r="A12" s="37" t="s">
        <v>14</v>
      </c>
      <c r="B12" s="33">
        <v>0</v>
      </c>
      <c r="C12" s="33">
        <v>2034218.9361403286</v>
      </c>
      <c r="D12" s="33">
        <v>2034218.9361403286</v>
      </c>
      <c r="E12" s="36">
        <v>13</v>
      </c>
    </row>
    <row r="13" spans="1:5" x14ac:dyDescent="0.25">
      <c r="A13" s="37" t="s">
        <v>29</v>
      </c>
      <c r="B13" s="37"/>
      <c r="C13" s="37"/>
      <c r="D13" s="37"/>
      <c r="E13" s="38">
        <v>12</v>
      </c>
    </row>
    <row r="14" spans="1:5" x14ac:dyDescent="0.25">
      <c r="A14" s="37" t="s">
        <v>30</v>
      </c>
      <c r="B14" s="39"/>
      <c r="C14" s="39"/>
      <c r="D14" s="39"/>
      <c r="E14" s="98" t="s">
        <v>77</v>
      </c>
    </row>
    <row r="15" spans="1:5" x14ac:dyDescent="0.25">
      <c r="A15" s="37" t="s">
        <v>31</v>
      </c>
      <c r="B15" s="99">
        <v>76717.95</v>
      </c>
      <c r="C15" s="99">
        <v>121.21421599999999</v>
      </c>
      <c r="D15" s="99">
        <f>SUM(B15:C15)</f>
        <v>76839.16421599999</v>
      </c>
      <c r="E15" s="39">
        <v>4</v>
      </c>
    </row>
    <row r="17" spans="1:5" x14ac:dyDescent="0.25">
      <c r="A17" s="127">
        <v>2019</v>
      </c>
      <c r="B17" s="121" t="s">
        <v>81</v>
      </c>
      <c r="C17" s="122" t="s">
        <v>82</v>
      </c>
      <c r="D17" s="122" t="s">
        <v>83</v>
      </c>
      <c r="E17" s="288" t="s">
        <v>9</v>
      </c>
    </row>
    <row r="18" spans="1:5" x14ac:dyDescent="0.25">
      <c r="A18" s="127" t="s">
        <v>93</v>
      </c>
      <c r="B18" s="124">
        <v>17030678.739439297</v>
      </c>
      <c r="C18" s="124">
        <v>13123733.266633283</v>
      </c>
      <c r="D18" s="117">
        <f t="shared" ref="D18:D27" si="0">SUM(B18:C18)</f>
        <v>30154412.006072581</v>
      </c>
      <c r="E18" s="289"/>
    </row>
    <row r="19" spans="1:5" x14ac:dyDescent="0.25">
      <c r="A19" s="123" t="s">
        <v>10</v>
      </c>
      <c r="B19" s="116">
        <v>7403238.5981359733</v>
      </c>
      <c r="C19" s="116">
        <v>5256610.7993327957</v>
      </c>
      <c r="D19" s="117">
        <f t="shared" si="0"/>
        <v>12659849.397468768</v>
      </c>
      <c r="E19" s="118">
        <v>1805</v>
      </c>
    </row>
    <row r="20" spans="1:5" x14ac:dyDescent="0.25">
      <c r="A20" s="130" t="s">
        <v>94</v>
      </c>
      <c r="B20" s="116">
        <v>13849073.283239182</v>
      </c>
      <c r="C20" s="116">
        <v>8432208.5238367654</v>
      </c>
      <c r="D20" s="125">
        <f>SUM(B20:C20)</f>
        <v>22281281.807075948</v>
      </c>
      <c r="E20" s="129" t="s">
        <v>95</v>
      </c>
    </row>
    <row r="21" spans="1:5" x14ac:dyDescent="0.25">
      <c r="A21" s="128" t="s">
        <v>28</v>
      </c>
      <c r="B21" s="93">
        <v>11794107.771416198</v>
      </c>
      <c r="C21" s="93">
        <v>5475132.621427305</v>
      </c>
      <c r="D21" s="93">
        <v>17269240.392843504</v>
      </c>
      <c r="E21" s="126">
        <v>1467</v>
      </c>
    </row>
    <row r="22" spans="1:5" x14ac:dyDescent="0.25">
      <c r="A22" s="128" t="s">
        <v>42</v>
      </c>
      <c r="B22" s="93">
        <v>10192918.102953358</v>
      </c>
      <c r="C22" s="93">
        <v>5198640.6850691829</v>
      </c>
      <c r="D22" s="93">
        <v>15391558.788022541</v>
      </c>
      <c r="E22" s="126">
        <v>657</v>
      </c>
    </row>
    <row r="23" spans="1:5" x14ac:dyDescent="0.25">
      <c r="A23" s="293" t="s">
        <v>17</v>
      </c>
      <c r="B23" s="294"/>
      <c r="C23" s="294"/>
      <c r="D23" s="294"/>
      <c r="E23" s="295"/>
    </row>
    <row r="24" spans="1:5" ht="15" customHeight="1" x14ac:dyDescent="0.25">
      <c r="A24" s="115" t="s">
        <v>11</v>
      </c>
      <c r="B24" s="116">
        <v>6273918.0459414469</v>
      </c>
      <c r="C24" s="116">
        <v>938962.29717405746</v>
      </c>
      <c r="D24" s="117">
        <f t="shared" si="0"/>
        <v>7212880.3431155048</v>
      </c>
      <c r="E24" s="118">
        <v>52</v>
      </c>
    </row>
    <row r="25" spans="1:5" x14ac:dyDescent="0.25">
      <c r="A25" s="119" t="s">
        <v>12</v>
      </c>
      <c r="B25" s="116">
        <v>282693.98805395555</v>
      </c>
      <c r="C25" s="116">
        <v>25605.759163540104</v>
      </c>
      <c r="D25" s="117">
        <f t="shared" si="0"/>
        <v>308299.74721749563</v>
      </c>
      <c r="E25" s="118">
        <v>75</v>
      </c>
    </row>
    <row r="26" spans="1:5" x14ac:dyDescent="0.25">
      <c r="A26" s="119" t="s">
        <v>13</v>
      </c>
      <c r="B26" s="116">
        <v>51857.859083281437</v>
      </c>
      <c r="C26" s="116">
        <v>96625.699953788338</v>
      </c>
      <c r="D26" s="117">
        <f t="shared" si="0"/>
        <v>148483.55903706979</v>
      </c>
      <c r="E26" s="118">
        <v>9</v>
      </c>
    </row>
    <row r="27" spans="1:5" x14ac:dyDescent="0.25">
      <c r="A27" s="115" t="s">
        <v>14</v>
      </c>
      <c r="B27" s="120">
        <v>0</v>
      </c>
      <c r="C27" s="116">
        <v>2034218.9361403286</v>
      </c>
      <c r="D27" s="117">
        <f t="shared" si="0"/>
        <v>2034218.9361403286</v>
      </c>
      <c r="E27" s="118">
        <v>13</v>
      </c>
    </row>
    <row r="28" spans="1:5" x14ac:dyDescent="0.25">
      <c r="A28" s="112" t="s">
        <v>29</v>
      </c>
      <c r="B28" s="113"/>
      <c r="C28" s="113"/>
      <c r="D28" s="113"/>
      <c r="E28" s="114">
        <v>12</v>
      </c>
    </row>
    <row r="29" spans="1:5" x14ac:dyDescent="0.25">
      <c r="A29" s="109" t="s">
        <v>91</v>
      </c>
      <c r="B29" s="110"/>
      <c r="C29" s="110"/>
      <c r="D29" s="110"/>
      <c r="E29" s="111">
        <v>1</v>
      </c>
    </row>
    <row r="30" spans="1:5" x14ac:dyDescent="0.25">
      <c r="A30" s="109" t="s">
        <v>92</v>
      </c>
      <c r="B30" s="99">
        <v>76717.95</v>
      </c>
      <c r="C30" s="99">
        <v>121.21421599999999</v>
      </c>
      <c r="D30" s="99">
        <f>SUM(B30:C30)</f>
        <v>76839.16421599999</v>
      </c>
      <c r="E30" s="111">
        <v>4</v>
      </c>
    </row>
    <row r="32" spans="1:5" x14ac:dyDescent="0.25">
      <c r="A32" s="127" t="s">
        <v>102</v>
      </c>
      <c r="B32" s="147" t="s">
        <v>81</v>
      </c>
      <c r="C32" s="148" t="s">
        <v>82</v>
      </c>
      <c r="D32" s="148" t="s">
        <v>83</v>
      </c>
      <c r="E32" s="288" t="s">
        <v>9</v>
      </c>
    </row>
    <row r="33" spans="1:5" x14ac:dyDescent="0.25">
      <c r="A33" s="143" t="s">
        <v>93</v>
      </c>
      <c r="B33" s="149">
        <v>18313516.360758789</v>
      </c>
      <c r="C33" s="149">
        <v>13178937.719961252</v>
      </c>
      <c r="D33" s="125">
        <v>31492454.080720041</v>
      </c>
      <c r="E33" s="292"/>
    </row>
    <row r="34" spans="1:5" x14ac:dyDescent="0.25">
      <c r="A34" s="174" t="s">
        <v>101</v>
      </c>
      <c r="B34" s="149">
        <v>14192085.738289148</v>
      </c>
      <c r="C34" s="149">
        <v>12868442.433481261</v>
      </c>
      <c r="D34" s="149">
        <f>SUM(B34:C34)</f>
        <v>27060528.171770409</v>
      </c>
      <c r="E34" s="173"/>
    </row>
    <row r="35" spans="1:5" x14ac:dyDescent="0.25">
      <c r="A35" s="144" t="s">
        <v>10</v>
      </c>
      <c r="B35" s="149">
        <v>7455092.4616620224</v>
      </c>
      <c r="C35" s="149">
        <v>5257161.1184908412</v>
      </c>
      <c r="D35" s="117">
        <v>12712253.580152864</v>
      </c>
      <c r="E35" s="146">
        <v>1824</v>
      </c>
    </row>
    <row r="36" spans="1:5" x14ac:dyDescent="0.25">
      <c r="A36" s="145" t="s">
        <v>94</v>
      </c>
      <c r="B36" s="149">
        <v>13846016.344684057</v>
      </c>
      <c r="C36" s="149">
        <v>8432199.3567711115</v>
      </c>
      <c r="D36" s="125">
        <v>22278215.701455168</v>
      </c>
      <c r="E36" s="146">
        <v>1857</v>
      </c>
    </row>
    <row r="37" spans="1:5" x14ac:dyDescent="0.25">
      <c r="A37" s="128" t="s">
        <v>28</v>
      </c>
      <c r="B37" s="93">
        <v>11863625.610792894</v>
      </c>
      <c r="C37" s="93">
        <v>5475131.0381690916</v>
      </c>
      <c r="D37" s="93">
        <f>SUM(B37:C37)</f>
        <v>17338756.648961984</v>
      </c>
      <c r="E37" s="126">
        <v>1468</v>
      </c>
    </row>
    <row r="38" spans="1:5" x14ac:dyDescent="0.25">
      <c r="A38" s="128" t="s">
        <v>42</v>
      </c>
      <c r="B38" s="93">
        <v>10250836.947601281</v>
      </c>
      <c r="C38" s="93">
        <v>5198631.4483733736</v>
      </c>
      <c r="D38" s="93">
        <f>SUM(B38:C38)</f>
        <v>15449468.395974655</v>
      </c>
      <c r="E38" s="126">
        <v>658</v>
      </c>
    </row>
    <row r="39" spans="1:5" x14ac:dyDescent="0.25">
      <c r="A39" s="293" t="s">
        <v>17</v>
      </c>
      <c r="B39" s="294"/>
      <c r="C39" s="294"/>
      <c r="D39" s="294"/>
      <c r="E39" s="295"/>
    </row>
    <row r="40" spans="1:5" ht="15" customHeight="1" x14ac:dyDescent="0.25">
      <c r="A40" s="141" t="s">
        <v>11</v>
      </c>
      <c r="B40" s="149">
        <v>6275790.571646858</v>
      </c>
      <c r="C40" s="149">
        <v>938963.22414093371</v>
      </c>
      <c r="D40" s="117">
        <v>7214753.7957877917</v>
      </c>
      <c r="E40" s="118">
        <v>52</v>
      </c>
    </row>
    <row r="41" spans="1:5" x14ac:dyDescent="0.25">
      <c r="A41" s="142" t="s">
        <v>12</v>
      </c>
      <c r="B41" s="149">
        <v>282803.54415312869</v>
      </c>
      <c r="C41" s="149">
        <v>25442.684869604793</v>
      </c>
      <c r="D41" s="117">
        <v>308246.22902273346</v>
      </c>
      <c r="E41" s="118">
        <v>75</v>
      </c>
    </row>
    <row r="42" spans="1:5" x14ac:dyDescent="0.25">
      <c r="A42" s="142" t="s">
        <v>13</v>
      </c>
      <c r="B42" s="149">
        <v>51857.859092874474</v>
      </c>
      <c r="C42" s="149">
        <v>96625.699603148038</v>
      </c>
      <c r="D42" s="117">
        <v>148483.55869602252</v>
      </c>
      <c r="E42" s="118">
        <v>9</v>
      </c>
    </row>
    <row r="43" spans="1:5" x14ac:dyDescent="0.25">
      <c r="A43" s="141" t="s">
        <v>14</v>
      </c>
      <c r="B43" s="149">
        <v>0</v>
      </c>
      <c r="C43" s="149">
        <v>2034218.9352142892</v>
      </c>
      <c r="D43" s="117">
        <v>2034218.9352142892</v>
      </c>
      <c r="E43" s="118">
        <v>13</v>
      </c>
    </row>
    <row r="44" spans="1:5" x14ac:dyDescent="0.25">
      <c r="A44" s="141" t="s">
        <v>29</v>
      </c>
      <c r="B44" s="149">
        <v>2470248.4218468773</v>
      </c>
      <c r="C44" s="149">
        <v>223122.5162645363</v>
      </c>
      <c r="D44" s="117">
        <v>2693370.9381114137</v>
      </c>
      <c r="E44" s="118">
        <v>15</v>
      </c>
    </row>
    <row r="45" spans="1:5" x14ac:dyDescent="0.25">
      <c r="A45" s="109" t="s">
        <v>91</v>
      </c>
      <c r="B45" s="110"/>
      <c r="C45" s="110"/>
      <c r="D45" s="110"/>
      <c r="E45" s="111">
        <v>1</v>
      </c>
    </row>
    <row r="46" spans="1:5" x14ac:dyDescent="0.25">
      <c r="A46" s="109" t="s">
        <v>92</v>
      </c>
      <c r="B46" s="99">
        <v>76717.95</v>
      </c>
      <c r="C46" s="99">
        <v>121.21421599999999</v>
      </c>
      <c r="D46" s="99">
        <f>SUM(B46:C46)</f>
        <v>76839.16421599999</v>
      </c>
      <c r="E46" s="111">
        <v>4</v>
      </c>
    </row>
    <row r="47" spans="1:5" x14ac:dyDescent="0.25">
      <c r="A47" t="s">
        <v>127</v>
      </c>
    </row>
    <row r="49" spans="1:5" x14ac:dyDescent="0.25">
      <c r="A49" s="127" t="s">
        <v>132</v>
      </c>
      <c r="B49" s="121" t="s">
        <v>81</v>
      </c>
      <c r="C49" s="122" t="s">
        <v>82</v>
      </c>
      <c r="D49" s="122" t="s">
        <v>83</v>
      </c>
      <c r="E49" s="288" t="s">
        <v>9</v>
      </c>
    </row>
    <row r="50" spans="1:5" x14ac:dyDescent="0.25">
      <c r="A50" s="143" t="s">
        <v>93</v>
      </c>
      <c r="B50" s="228">
        <v>18546736.814870082</v>
      </c>
      <c r="C50" s="228">
        <v>13213287.567358101</v>
      </c>
      <c r="D50" s="228">
        <v>31760024.382228181</v>
      </c>
      <c r="E50" s="289"/>
    </row>
    <row r="51" spans="1:5" x14ac:dyDescent="0.25">
      <c r="A51" s="229" t="s">
        <v>101</v>
      </c>
      <c r="B51" s="228">
        <v>14201226.052652478</v>
      </c>
      <c r="C51" s="228">
        <v>12895096.731604397</v>
      </c>
      <c r="D51" s="228">
        <f>SUM(B51:C51)</f>
        <v>27096322.784256876</v>
      </c>
      <c r="E51" s="224" t="s">
        <v>134</v>
      </c>
    </row>
    <row r="52" spans="1:5" x14ac:dyDescent="0.25">
      <c r="A52" s="94" t="s">
        <v>10</v>
      </c>
      <c r="B52" s="228">
        <v>7461136.1806315184</v>
      </c>
      <c r="C52" s="228">
        <v>5283829.00280408</v>
      </c>
      <c r="D52" s="228">
        <v>12744965.183435598</v>
      </c>
      <c r="E52" s="95">
        <v>1835</v>
      </c>
    </row>
    <row r="53" spans="1:5" x14ac:dyDescent="0.25">
      <c r="A53" s="94" t="s">
        <v>133</v>
      </c>
      <c r="B53" s="228">
        <v>13850801.553142637</v>
      </c>
      <c r="C53" s="228">
        <v>8432140.164393045</v>
      </c>
      <c r="D53" s="228">
        <v>22282941.717535682</v>
      </c>
      <c r="E53" s="95">
        <v>1857</v>
      </c>
    </row>
    <row r="54" spans="1:5" x14ac:dyDescent="0.25">
      <c r="A54" s="128" t="s">
        <v>28</v>
      </c>
      <c r="B54" s="228">
        <v>11868485.10142586</v>
      </c>
      <c r="C54" s="228">
        <v>5475073.2889481094</v>
      </c>
      <c r="D54" s="228">
        <v>17343558.390373968</v>
      </c>
      <c r="E54" s="126">
        <v>1468</v>
      </c>
    </row>
    <row r="55" spans="1:5" x14ac:dyDescent="0.25">
      <c r="A55" s="128" t="s">
        <v>42</v>
      </c>
      <c r="B55" s="228">
        <v>10250735.703037115</v>
      </c>
      <c r="C55" s="228">
        <v>5198569.9123002505</v>
      </c>
      <c r="D55" s="228">
        <v>15449305.615337364</v>
      </c>
      <c r="E55" s="126">
        <v>658</v>
      </c>
    </row>
    <row r="56" spans="1:5" x14ac:dyDescent="0.25">
      <c r="A56" s="290" t="s">
        <v>17</v>
      </c>
      <c r="B56" s="291"/>
      <c r="C56" s="291"/>
      <c r="D56" s="291"/>
      <c r="E56" s="291"/>
    </row>
    <row r="57" spans="1:5" x14ac:dyDescent="0.25">
      <c r="A57" s="94" t="s">
        <v>11</v>
      </c>
      <c r="B57" s="228">
        <v>6583451.6142307175</v>
      </c>
      <c r="C57" s="228">
        <v>946677.25227682176</v>
      </c>
      <c r="D57" s="228">
        <f>SUM(B57:C57)</f>
        <v>7530128.8665075395</v>
      </c>
      <c r="E57" s="94">
        <v>53</v>
      </c>
    </row>
    <row r="58" spans="1:5" x14ac:dyDescent="0.25">
      <c r="A58" s="94" t="s">
        <v>12</v>
      </c>
      <c r="B58" s="228">
        <v>283856.25215783023</v>
      </c>
      <c r="C58" s="228">
        <v>32748.758227894519</v>
      </c>
      <c r="D58" s="228">
        <f>SUM(B58:C58)</f>
        <v>316605.01038572472</v>
      </c>
      <c r="E58" s="94">
        <v>76</v>
      </c>
    </row>
    <row r="59" spans="1:5" x14ac:dyDescent="0.25">
      <c r="A59" s="94" t="s">
        <v>13</v>
      </c>
      <c r="B59" s="228">
        <v>51863.535029599603</v>
      </c>
      <c r="C59" s="228">
        <v>4745679.6797143491</v>
      </c>
      <c r="D59" s="228">
        <f>SUM(B59:C59)</f>
        <v>4797543.2147439485</v>
      </c>
      <c r="E59" s="94">
        <v>10</v>
      </c>
    </row>
    <row r="60" spans="1:5" x14ac:dyDescent="0.25">
      <c r="A60" s="94" t="s">
        <v>14</v>
      </c>
      <c r="B60" s="228">
        <v>0</v>
      </c>
      <c r="C60" s="228">
        <v>2060898.0276128708</v>
      </c>
      <c r="D60" s="228">
        <f>SUM(B60:C60)</f>
        <v>2060898.0276128708</v>
      </c>
      <c r="E60" s="94">
        <v>13</v>
      </c>
    </row>
    <row r="61" spans="1:5" x14ac:dyDescent="0.25">
      <c r="A61" s="94" t="s">
        <v>131</v>
      </c>
      <c r="B61" s="228">
        <v>2469311.2235039594</v>
      </c>
      <c r="C61" s="228">
        <v>223122.45454439663</v>
      </c>
      <c r="D61" s="228">
        <f>SUM(B61:C61)</f>
        <v>2692433.678048356</v>
      </c>
      <c r="E61" s="94">
        <v>15</v>
      </c>
    </row>
    <row r="62" spans="1:5" x14ac:dyDescent="0.25">
      <c r="A62" s="230" t="s">
        <v>91</v>
      </c>
      <c r="B62" s="231" t="s">
        <v>134</v>
      </c>
      <c r="C62" s="231" t="s">
        <v>134</v>
      </c>
      <c r="D62" s="231" t="s">
        <v>134</v>
      </c>
      <c r="E62" s="111">
        <v>1</v>
      </c>
    </row>
    <row r="63" spans="1:5" x14ac:dyDescent="0.25">
      <c r="A63" s="94" t="s">
        <v>92</v>
      </c>
      <c r="B63" s="228">
        <v>76718.024999999994</v>
      </c>
      <c r="C63" s="94">
        <v>0</v>
      </c>
      <c r="D63" s="228">
        <f>SUM(B63:C63)</f>
        <v>76718.024999999994</v>
      </c>
      <c r="E63" s="94">
        <v>4</v>
      </c>
    </row>
  </sheetData>
  <mergeCells count="7">
    <mergeCell ref="E49:E50"/>
    <mergeCell ref="A56:E56"/>
    <mergeCell ref="E32:E33"/>
    <mergeCell ref="A39:E39"/>
    <mergeCell ref="A8:E8"/>
    <mergeCell ref="E17:E18"/>
    <mergeCell ref="A23:E2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
  <sheetViews>
    <sheetView showGridLines="0" topLeftCell="K1" zoomScale="96" zoomScaleNormal="96" workbookViewId="0">
      <selection activeCell="AA29" sqref="AA29"/>
    </sheetView>
  </sheetViews>
  <sheetFormatPr baseColWidth="10" defaultColWidth="11.42578125" defaultRowHeight="12.75" x14ac:dyDescent="0.2"/>
  <cols>
    <col min="1" max="1" width="7" style="150" customWidth="1"/>
    <col min="2" max="2" width="11.28515625" style="150" bestFit="1" customWidth="1"/>
    <col min="3" max="3" width="12.28515625" style="150" bestFit="1" customWidth="1"/>
    <col min="4" max="4" width="11.28515625" style="150" bestFit="1" customWidth="1"/>
    <col min="5" max="5" width="12.28515625" style="150" bestFit="1" customWidth="1"/>
    <col min="6" max="6" width="11.28515625" style="150" bestFit="1" customWidth="1"/>
    <col min="7" max="7" width="12.28515625" style="150" bestFit="1" customWidth="1"/>
    <col min="8" max="8" width="11.28515625" style="150" bestFit="1" customWidth="1"/>
    <col min="9" max="9" width="12.28515625" style="150" bestFit="1" customWidth="1"/>
    <col min="10" max="10" width="11.28515625" style="150" bestFit="1" customWidth="1"/>
    <col min="11" max="11" width="12.28515625" style="150" bestFit="1" customWidth="1"/>
    <col min="12" max="12" width="11.28515625" style="150" bestFit="1" customWidth="1"/>
    <col min="13" max="13" width="12.28515625" style="150" bestFit="1" customWidth="1"/>
    <col min="14" max="14" width="11.28515625" style="150" bestFit="1" customWidth="1"/>
    <col min="15" max="15" width="12.28515625" style="150" bestFit="1" customWidth="1"/>
    <col min="16" max="16" width="11.28515625" style="150" bestFit="1" customWidth="1"/>
    <col min="17" max="17" width="12.28515625" style="150" bestFit="1" customWidth="1"/>
    <col min="18" max="18" width="11.28515625" style="150" bestFit="1" customWidth="1"/>
    <col min="19" max="19" width="12.28515625" style="150" bestFit="1" customWidth="1"/>
    <col min="20" max="20" width="11.28515625" style="150" bestFit="1" customWidth="1"/>
    <col min="21" max="21" width="12.28515625" style="150" bestFit="1" customWidth="1"/>
    <col min="22" max="22" width="11.28515625" style="150" bestFit="1" customWidth="1"/>
    <col min="23" max="23" width="12.28515625" style="150" bestFit="1" customWidth="1"/>
    <col min="24" max="24" width="11.28515625" style="150" bestFit="1" customWidth="1"/>
    <col min="25" max="25" width="12.28515625" style="150" bestFit="1" customWidth="1"/>
    <col min="26" max="16384" width="11.42578125" style="150"/>
  </cols>
  <sheetData>
    <row r="1" spans="1:1" x14ac:dyDescent="0.2">
      <c r="A1" s="151" t="s">
        <v>65</v>
      </c>
    </row>
    <row r="21" spans="1:27" ht="18" customHeight="1" x14ac:dyDescent="0.2">
      <c r="A21" s="152"/>
      <c r="B21" s="300">
        <v>2009</v>
      </c>
      <c r="C21" s="300"/>
      <c r="D21" s="300">
        <v>2010</v>
      </c>
      <c r="E21" s="300"/>
      <c r="F21" s="300">
        <v>2011</v>
      </c>
      <c r="G21" s="300"/>
      <c r="H21" s="300">
        <v>2012</v>
      </c>
      <c r="I21" s="300"/>
      <c r="J21" s="300">
        <v>2013</v>
      </c>
      <c r="K21" s="300"/>
      <c r="L21" s="300">
        <v>2014</v>
      </c>
      <c r="M21" s="300"/>
      <c r="N21" s="300">
        <v>2015</v>
      </c>
      <c r="O21" s="300"/>
      <c r="P21" s="300">
        <v>2016</v>
      </c>
      <c r="Q21" s="300"/>
      <c r="R21" s="300">
        <v>2017</v>
      </c>
      <c r="S21" s="300"/>
      <c r="T21" s="300">
        <v>2018</v>
      </c>
      <c r="U21" s="300"/>
      <c r="V21" s="299">
        <v>2019</v>
      </c>
      <c r="W21" s="299"/>
      <c r="X21" s="299">
        <v>2020</v>
      </c>
      <c r="Y21" s="299"/>
      <c r="Z21" s="299">
        <v>2021</v>
      </c>
      <c r="AA21" s="299"/>
    </row>
    <row r="22" spans="1:27" x14ac:dyDescent="0.2">
      <c r="A22" s="153"/>
      <c r="B22" s="154" t="s">
        <v>10</v>
      </c>
      <c r="C22" s="154" t="s">
        <v>44</v>
      </c>
      <c r="D22" s="154" t="s">
        <v>10</v>
      </c>
      <c r="E22" s="154" t="s">
        <v>44</v>
      </c>
      <c r="F22" s="154" t="s">
        <v>10</v>
      </c>
      <c r="G22" s="154" t="s">
        <v>44</v>
      </c>
      <c r="H22" s="154" t="s">
        <v>10</v>
      </c>
      <c r="I22" s="154" t="s">
        <v>44</v>
      </c>
      <c r="J22" s="154" t="s">
        <v>10</v>
      </c>
      <c r="K22" s="154" t="s">
        <v>44</v>
      </c>
      <c r="L22" s="154" t="s">
        <v>10</v>
      </c>
      <c r="M22" s="154" t="s">
        <v>44</v>
      </c>
      <c r="N22" s="154" t="s">
        <v>10</v>
      </c>
      <c r="O22" s="154" t="s">
        <v>44</v>
      </c>
      <c r="P22" s="154" t="s">
        <v>10</v>
      </c>
      <c r="Q22" s="154" t="s">
        <v>44</v>
      </c>
      <c r="R22" s="154" t="s">
        <v>10</v>
      </c>
      <c r="S22" s="154" t="s">
        <v>44</v>
      </c>
      <c r="T22" s="154" t="s">
        <v>10</v>
      </c>
      <c r="U22" s="154" t="s">
        <v>44</v>
      </c>
      <c r="V22" s="155" t="s">
        <v>10</v>
      </c>
      <c r="W22" s="155" t="s">
        <v>44</v>
      </c>
      <c r="X22" s="155" t="s">
        <v>10</v>
      </c>
      <c r="Y22" s="155" t="s">
        <v>44</v>
      </c>
      <c r="Z22" s="155" t="s">
        <v>10</v>
      </c>
      <c r="AA22" s="155" t="s">
        <v>44</v>
      </c>
    </row>
    <row r="23" spans="1:27" x14ac:dyDescent="0.2">
      <c r="A23" s="156" t="s">
        <v>18</v>
      </c>
      <c r="B23" s="157">
        <v>5908859.3982395194</v>
      </c>
      <c r="C23" s="157">
        <v>13719811.817086441</v>
      </c>
      <c r="D23" s="157">
        <v>6022675.008662641</v>
      </c>
      <c r="E23" s="157">
        <v>13738572.131578779</v>
      </c>
      <c r="F23" s="157">
        <v>6285291.1480422514</v>
      </c>
      <c r="G23" s="157">
        <v>13748058.309045076</v>
      </c>
      <c r="H23" s="157">
        <v>6265278.1452036249</v>
      </c>
      <c r="I23" s="157">
        <v>13763064.804430366</v>
      </c>
      <c r="J23" s="157">
        <v>6286152.7961784368</v>
      </c>
      <c r="K23" s="157">
        <v>13778251.975879697</v>
      </c>
      <c r="L23" s="157">
        <v>6316313.9421454538</v>
      </c>
      <c r="M23" s="157">
        <v>13783417.466060998</v>
      </c>
      <c r="N23" s="157">
        <v>7363769</v>
      </c>
      <c r="O23" s="157">
        <v>13825030</v>
      </c>
      <c r="P23" s="158">
        <v>7363769.0557837887</v>
      </c>
      <c r="Q23" s="102">
        <v>13825029.749326438</v>
      </c>
      <c r="R23" s="158">
        <v>7383423.68222233</v>
      </c>
      <c r="S23" s="102">
        <v>13833014.676436134</v>
      </c>
      <c r="T23" s="158">
        <v>7402026.8506147955</v>
      </c>
      <c r="U23" s="158">
        <v>13839509.364692714</v>
      </c>
      <c r="V23" s="159">
        <v>7403238.5981359733</v>
      </c>
      <c r="W23" s="159">
        <v>13849073.283239182</v>
      </c>
      <c r="X23" s="159">
        <v>7455092.4616621248</v>
      </c>
      <c r="Y23" s="159">
        <v>13846016.344684036</v>
      </c>
      <c r="Z23" s="159">
        <v>7461136.1806315184</v>
      </c>
      <c r="AA23" s="159">
        <v>13850801.549390879</v>
      </c>
    </row>
    <row r="24" spans="1:27" x14ac:dyDescent="0.2">
      <c r="A24" s="156" t="s">
        <v>45</v>
      </c>
      <c r="B24" s="157">
        <v>266016.42467694543</v>
      </c>
      <c r="C24" s="157">
        <v>1043748.295432481</v>
      </c>
      <c r="D24" s="157">
        <v>265807.20132293494</v>
      </c>
      <c r="E24" s="157">
        <v>1043627.610376992</v>
      </c>
      <c r="F24" s="157">
        <v>496953.08574059384</v>
      </c>
      <c r="G24" s="157">
        <v>1035475.2443315582</v>
      </c>
      <c r="H24" s="157">
        <v>495244.48987275513</v>
      </c>
      <c r="I24" s="157">
        <v>1034992.7645510444</v>
      </c>
      <c r="J24" s="157">
        <v>488307.22226027923</v>
      </c>
      <c r="K24" s="157">
        <v>1028089.6791419479</v>
      </c>
      <c r="L24" s="157">
        <v>500808.80319718987</v>
      </c>
      <c r="M24" s="157">
        <v>7159304.6642442131</v>
      </c>
      <c r="N24" s="157">
        <v>511448</v>
      </c>
      <c r="O24" s="157">
        <v>8432232</v>
      </c>
      <c r="P24" s="158">
        <v>511447.99768153328</v>
      </c>
      <c r="Q24" s="102">
        <v>8432232.2781643532</v>
      </c>
      <c r="R24" s="158">
        <v>511446.58675645903</v>
      </c>
      <c r="S24" s="102">
        <v>8432232.3040803112</v>
      </c>
      <c r="T24" s="158">
        <v>5175131.0579434484</v>
      </c>
      <c r="U24" s="158">
        <v>8432215.426377641</v>
      </c>
      <c r="V24" s="159">
        <v>5256610.7993327957</v>
      </c>
      <c r="W24" s="159">
        <v>8432208.5238367654</v>
      </c>
      <c r="X24" s="159">
        <v>5257161.118490845</v>
      </c>
      <c r="Y24" s="159">
        <v>8432199.3567711189</v>
      </c>
      <c r="Z24" s="159">
        <v>5283829.00280408</v>
      </c>
      <c r="AA24" s="159">
        <v>8432140.164393045</v>
      </c>
    </row>
  </sheetData>
  <mergeCells count="13">
    <mergeCell ref="Z21:AA21"/>
    <mergeCell ref="X21:Y21"/>
    <mergeCell ref="P21:Q21"/>
    <mergeCell ref="V21:W21"/>
    <mergeCell ref="B21:C21"/>
    <mergeCell ref="D21:E21"/>
    <mergeCell ref="F21:G21"/>
    <mergeCell ref="H21:I21"/>
    <mergeCell ref="T21:U21"/>
    <mergeCell ref="R21:S21"/>
    <mergeCell ref="N21:O21"/>
    <mergeCell ref="L21:M21"/>
    <mergeCell ref="J21:K21"/>
  </mergeCells>
  <phoneticPr fontId="6"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zoomScaleNormal="100" workbookViewId="0">
      <selection activeCell="I35" sqref="I35"/>
    </sheetView>
  </sheetViews>
  <sheetFormatPr baseColWidth="10" defaultColWidth="11.42578125" defaultRowHeight="13.5" customHeight="1" x14ac:dyDescent="0.25"/>
  <cols>
    <col min="1" max="1" width="5.42578125" style="4" bestFit="1" customWidth="1"/>
    <col min="2" max="2" width="18.42578125" style="4" bestFit="1" customWidth="1"/>
    <col min="3" max="3" width="18.28515625" style="7" bestFit="1" customWidth="1"/>
    <col min="4" max="4" width="14.28515625" style="4" bestFit="1" customWidth="1"/>
    <col min="5" max="5" width="14" style="4" customWidth="1"/>
    <col min="6" max="6" width="16.28515625" style="4" bestFit="1" customWidth="1"/>
    <col min="7" max="7" width="13.7109375" style="4" bestFit="1" customWidth="1"/>
    <col min="8" max="8" width="12.7109375" style="4" bestFit="1" customWidth="1"/>
    <col min="9" max="9" width="18.42578125" style="4" bestFit="1" customWidth="1"/>
    <col min="10" max="16384" width="11.42578125" style="4"/>
  </cols>
  <sheetData>
    <row r="1" spans="1:9" ht="15.75" x14ac:dyDescent="0.25">
      <c r="A1" s="84" t="s">
        <v>1</v>
      </c>
      <c r="B1" s="85" t="s">
        <v>71</v>
      </c>
      <c r="C1" s="85" t="s">
        <v>72</v>
      </c>
      <c r="D1" s="84" t="s">
        <v>20</v>
      </c>
      <c r="E1" s="86" t="s">
        <v>73</v>
      </c>
    </row>
    <row r="2" spans="1:9" ht="13.5" customHeight="1" x14ac:dyDescent="0.25">
      <c r="A2" s="87" t="s">
        <v>2</v>
      </c>
      <c r="B2" s="88">
        <v>9028.693251929999</v>
      </c>
      <c r="C2" s="88">
        <v>0</v>
      </c>
      <c r="D2" s="49">
        <v>9028.693251929999</v>
      </c>
      <c r="E2" s="89"/>
      <c r="G2" s="20"/>
      <c r="H2" s="20"/>
      <c r="I2" s="20"/>
    </row>
    <row r="3" spans="1:9" ht="13.5" customHeight="1" x14ac:dyDescent="0.25">
      <c r="A3" s="87" t="s">
        <v>3</v>
      </c>
      <c r="B3" s="88">
        <v>10757.311044679998</v>
      </c>
      <c r="C3" s="88">
        <v>41727.101034590727</v>
      </c>
      <c r="D3" s="49">
        <v>52484.412079270725</v>
      </c>
      <c r="E3" s="89"/>
      <c r="G3" s="19"/>
      <c r="H3" s="19"/>
      <c r="I3" s="19"/>
    </row>
    <row r="4" spans="1:9" ht="13.5" customHeight="1" x14ac:dyDescent="0.25">
      <c r="A4" s="87" t="s">
        <v>4</v>
      </c>
      <c r="B4" s="88">
        <v>43949.619433389998</v>
      </c>
      <c r="C4" s="88">
        <v>41727.101034590727</v>
      </c>
      <c r="D4" s="49">
        <v>85676.720467980718</v>
      </c>
      <c r="E4" s="89"/>
      <c r="G4" s="19"/>
      <c r="H4" s="19"/>
      <c r="I4" s="19"/>
    </row>
    <row r="5" spans="1:9" ht="13.5" customHeight="1" x14ac:dyDescent="0.25">
      <c r="A5" s="87" t="s">
        <v>5</v>
      </c>
      <c r="B5" s="88">
        <v>46001.939680069998</v>
      </c>
      <c r="C5" s="88">
        <v>41727.101034590727</v>
      </c>
      <c r="D5" s="49">
        <v>87729.040714660718</v>
      </c>
      <c r="E5" s="89"/>
      <c r="F5" s="5"/>
      <c r="G5" s="19"/>
      <c r="H5" s="19"/>
      <c r="I5" s="19"/>
    </row>
    <row r="6" spans="1:9" ht="13.5" customHeight="1" thickBot="1" x14ac:dyDescent="0.3">
      <c r="A6" s="87" t="s">
        <v>0</v>
      </c>
      <c r="B6" s="88">
        <v>46001.939680069998</v>
      </c>
      <c r="C6" s="88">
        <v>64627.615841749473</v>
      </c>
      <c r="D6" s="49">
        <v>110629.55552181948</v>
      </c>
      <c r="E6" s="89"/>
      <c r="G6" s="19"/>
      <c r="H6" s="19"/>
      <c r="I6" s="19"/>
    </row>
    <row r="7" spans="1:9" ht="13.5" customHeight="1" x14ac:dyDescent="0.25">
      <c r="A7" s="87" t="s">
        <v>6</v>
      </c>
      <c r="B7" s="88">
        <v>604736.96699483332</v>
      </c>
      <c r="C7" s="88">
        <v>64627.615841749473</v>
      </c>
      <c r="D7" s="49">
        <v>669364.58283658279</v>
      </c>
      <c r="E7" s="89"/>
      <c r="G7" s="301" t="s">
        <v>79</v>
      </c>
      <c r="H7" s="302"/>
      <c r="I7" s="303"/>
    </row>
    <row r="8" spans="1:9" ht="13.5" customHeight="1" x14ac:dyDescent="0.25">
      <c r="A8" s="87" t="s">
        <v>7</v>
      </c>
      <c r="B8" s="88">
        <v>1047579.7399750066</v>
      </c>
      <c r="C8" s="88">
        <v>64627.615841749473</v>
      </c>
      <c r="D8" s="49">
        <v>1112207.3558167559</v>
      </c>
      <c r="E8" s="89"/>
      <c r="G8" s="164" t="s">
        <v>18</v>
      </c>
      <c r="H8" s="165" t="s">
        <v>19</v>
      </c>
      <c r="I8" s="166" t="s">
        <v>20</v>
      </c>
    </row>
    <row r="9" spans="1:9" ht="13.5" customHeight="1" thickBot="1" x14ac:dyDescent="0.3">
      <c r="A9" s="87" t="s">
        <v>8</v>
      </c>
      <c r="B9" s="88">
        <v>2428395.9989813231</v>
      </c>
      <c r="C9" s="88">
        <v>64627.615841749473</v>
      </c>
      <c r="D9" s="49">
        <v>2493023.6148230727</v>
      </c>
      <c r="E9" s="89"/>
      <c r="G9" s="167">
        <v>11793720.427482845</v>
      </c>
      <c r="H9" s="168">
        <v>5474947.4287648099</v>
      </c>
      <c r="I9" s="169">
        <f>SUM(G9:H9)</f>
        <v>17268667.856247656</v>
      </c>
    </row>
    <row r="10" spans="1:9" ht="13.5" customHeight="1" x14ac:dyDescent="0.25">
      <c r="A10" s="87">
        <v>2013</v>
      </c>
      <c r="B10" s="88">
        <v>2759830.2336569224</v>
      </c>
      <c r="C10" s="88">
        <v>64663.53747534367</v>
      </c>
      <c r="D10" s="49">
        <v>2824493.7711322661</v>
      </c>
      <c r="E10" s="49"/>
      <c r="G10" s="304">
        <v>2019</v>
      </c>
      <c r="H10" s="305"/>
      <c r="I10" s="306"/>
    </row>
    <row r="11" spans="1:9" ht="13.5" customHeight="1" thickBot="1" x14ac:dyDescent="0.3">
      <c r="A11" s="87">
        <v>2014</v>
      </c>
      <c r="B11" s="88">
        <v>4409629.6413471121</v>
      </c>
      <c r="C11" s="88">
        <v>3161634.4614033904</v>
      </c>
      <c r="D11" s="49">
        <v>7571264.1027505025</v>
      </c>
      <c r="E11" s="86"/>
      <c r="G11" s="170">
        <v>11794107.771416709</v>
      </c>
      <c r="H11" s="171">
        <v>5475132.6214224314</v>
      </c>
      <c r="I11" s="172">
        <v>17269240.392839145</v>
      </c>
    </row>
    <row r="12" spans="1:9" ht="12" customHeight="1" x14ac:dyDescent="0.25">
      <c r="A12" s="90">
        <v>2015</v>
      </c>
      <c r="B12" s="88">
        <v>8859983.9080232251</v>
      </c>
      <c r="C12" s="88">
        <v>4646473.4383873902</v>
      </c>
      <c r="D12" s="49">
        <v>13506457.346410615</v>
      </c>
      <c r="E12" s="91">
        <v>65.598133402300306</v>
      </c>
      <c r="G12" s="304">
        <v>2020</v>
      </c>
      <c r="H12" s="305"/>
      <c r="I12" s="306"/>
    </row>
    <row r="13" spans="1:9" ht="13.5" customHeight="1" thickBot="1" x14ac:dyDescent="0.3">
      <c r="A13" s="92">
        <v>2016</v>
      </c>
      <c r="B13" s="88">
        <v>9748019.0191436019</v>
      </c>
      <c r="C13" s="88">
        <v>4651466.2876771605</v>
      </c>
      <c r="D13" s="49">
        <v>14399485.306820761</v>
      </c>
      <c r="E13" s="91">
        <v>67.696996187260609</v>
      </c>
      <c r="F13" s="5"/>
      <c r="G13" s="269">
        <v>11863625.616829317</v>
      </c>
      <c r="H13" s="270">
        <v>5475131.0362894153</v>
      </c>
      <c r="I13" s="271">
        <f>SUM(G13:H13)</f>
        <v>17338756.653118733</v>
      </c>
    </row>
    <row r="14" spans="1:9" ht="13.5" customHeight="1" x14ac:dyDescent="0.25">
      <c r="A14" s="92">
        <v>2017</v>
      </c>
      <c r="B14" s="88">
        <v>10780801.925854644</v>
      </c>
      <c r="C14" s="88">
        <v>4651466.2876771605</v>
      </c>
      <c r="D14" s="49">
        <v>15432268.213531803</v>
      </c>
      <c r="E14" s="91">
        <v>69.858829413044319</v>
      </c>
      <c r="F14" s="5"/>
      <c r="G14" s="307">
        <v>2021</v>
      </c>
      <c r="H14" s="308"/>
      <c r="I14" s="309"/>
    </row>
    <row r="15" spans="1:9" ht="13.5" customHeight="1" thickBot="1" x14ac:dyDescent="0.3">
      <c r="A15" s="92">
        <v>2018</v>
      </c>
      <c r="B15" s="88">
        <v>10780801.925854644</v>
      </c>
      <c r="C15" s="90">
        <v>6481294.6511890739</v>
      </c>
      <c r="D15" s="49">
        <v>17262096.57704372</v>
      </c>
      <c r="E15" s="91">
        <v>62.453606824281529</v>
      </c>
      <c r="F15" s="5"/>
      <c r="G15" s="272">
        <v>11868485.10142586</v>
      </c>
      <c r="H15" s="273">
        <v>5475073.2889481094</v>
      </c>
      <c r="I15" s="274">
        <f>SUM(G15:H15)</f>
        <v>17343558.390373968</v>
      </c>
    </row>
    <row r="16" spans="1:9" ht="13.5" customHeight="1" x14ac:dyDescent="0.25">
      <c r="A16" s="92">
        <v>2019</v>
      </c>
      <c r="B16" s="88">
        <v>10847236.568</v>
      </c>
      <c r="C16" s="137">
        <f>D16-B16</f>
        <v>6422003.8220000006</v>
      </c>
      <c r="D16" s="49">
        <v>17269240.390000001</v>
      </c>
      <c r="E16" s="91">
        <f>B16*100/D$16</f>
        <v>62.812470745854263</v>
      </c>
      <c r="F16" s="5"/>
      <c r="G16" s="19"/>
    </row>
    <row r="17" spans="1:9" ht="13.5" customHeight="1" x14ac:dyDescent="0.25">
      <c r="A17" s="92">
        <v>2020</v>
      </c>
      <c r="B17" s="88">
        <v>10980001.510401029</v>
      </c>
      <c r="C17" s="137">
        <v>6358755.1427177144</v>
      </c>
      <c r="D17" s="49">
        <f>SUM(B17:C17)</f>
        <v>17338756.653118744</v>
      </c>
      <c r="E17" s="91">
        <f>B17*100/D17</f>
        <v>63.326348769224133</v>
      </c>
      <c r="F17" s="5"/>
      <c r="G17" s="19"/>
    </row>
    <row r="18" spans="1:9" ht="13.5" customHeight="1" x14ac:dyDescent="0.25">
      <c r="A18" s="92">
        <v>2021</v>
      </c>
      <c r="B18" s="88">
        <v>12052490.102469999</v>
      </c>
      <c r="C18" s="137">
        <v>5291068.2770929998</v>
      </c>
      <c r="D18" s="49">
        <f>SUM(B18:C18)</f>
        <v>17343558.379563</v>
      </c>
      <c r="E18" s="91">
        <f>B18*100/D18</f>
        <v>69.492602606119192</v>
      </c>
    </row>
    <row r="19" spans="1:9" ht="13.5" customHeight="1" x14ac:dyDescent="0.25">
      <c r="A19" s="18"/>
      <c r="B19" s="18"/>
      <c r="C19" s="16"/>
    </row>
    <row r="20" spans="1:9" ht="13.5" customHeight="1" x14ac:dyDescent="0.25">
      <c r="A20" s="18"/>
      <c r="B20" s="18"/>
      <c r="C20" s="16"/>
      <c r="I20" s="275"/>
    </row>
    <row r="21" spans="1:9" ht="13.5" customHeight="1" x14ac:dyDescent="0.25">
      <c r="E21" s="5"/>
      <c r="G21" s="6"/>
      <c r="H21" s="6"/>
      <c r="I21" s="6"/>
    </row>
    <row r="22" spans="1:9" ht="15" x14ac:dyDescent="0.25"/>
    <row r="40" ht="15" x14ac:dyDescent="0.25"/>
  </sheetData>
  <mergeCells count="4">
    <mergeCell ref="G7:I7"/>
    <mergeCell ref="G10:I10"/>
    <mergeCell ref="G12:I12"/>
    <mergeCell ref="G14:I14"/>
  </mergeCells>
  <phoneticPr fontId="6" type="noConversion"/>
  <pageMargins left="0.75" right="0.75" top="0.38" bottom="0.72" header="0" footer="0"/>
  <pageSetup paperSize="8" orientation="landscape" r:id="rId1"/>
  <headerFooter alignWithMargins="0"/>
  <ignoredErrors>
    <ignoredError sqref="D17:D18" formulaRange="1"/>
    <ignoredError sqref="A2:A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99"/>
  <sheetViews>
    <sheetView showGridLines="0" zoomScale="80" zoomScaleNormal="80" workbookViewId="0">
      <selection activeCell="A33" sqref="A33"/>
    </sheetView>
  </sheetViews>
  <sheetFormatPr baseColWidth="10" defaultColWidth="11.5703125" defaultRowHeight="12.75" x14ac:dyDescent="0.2"/>
  <cols>
    <col min="1" max="1" width="28.7109375" style="160" customWidth="1"/>
    <col min="2" max="2" width="12.7109375" style="160" customWidth="1"/>
    <col min="3" max="3" width="15.5703125" style="160" customWidth="1"/>
    <col min="4" max="4" width="12.28515625" style="160" customWidth="1"/>
    <col min="5" max="5" width="12.5703125" style="160" bestFit="1" customWidth="1"/>
    <col min="6" max="6" width="13.42578125" style="160" customWidth="1"/>
    <col min="7" max="7" width="9.28515625" style="160" customWidth="1"/>
    <col min="8" max="8" width="12.7109375" style="160" bestFit="1" customWidth="1"/>
    <col min="9" max="9" width="12.42578125" style="160" bestFit="1" customWidth="1"/>
    <col min="10" max="10" width="19.7109375" style="160" bestFit="1" customWidth="1"/>
    <col min="11" max="11" width="13.28515625" style="160" customWidth="1"/>
    <col min="12" max="14" width="13.7109375" style="160" customWidth="1"/>
    <col min="15" max="15" width="2.7109375" style="160" customWidth="1"/>
    <col min="16" max="16" width="15.140625" style="160" customWidth="1"/>
    <col min="17" max="17" width="15" style="160" customWidth="1"/>
    <col min="18" max="18" width="11.7109375" style="160" bestFit="1" customWidth="1"/>
    <col min="19" max="19" width="15.28515625" style="160" customWidth="1"/>
    <col min="20" max="21" width="11.7109375" style="160" bestFit="1" customWidth="1"/>
    <col min="22" max="16384" width="11.5703125" style="160"/>
  </cols>
  <sheetData>
    <row r="1" spans="1:21" ht="39.75" customHeight="1" thickBot="1" x14ac:dyDescent="0.25">
      <c r="A1" s="316" t="s">
        <v>124</v>
      </c>
      <c r="B1" s="318" t="s">
        <v>107</v>
      </c>
      <c r="C1" s="318"/>
      <c r="D1" s="318"/>
      <c r="E1" s="318"/>
      <c r="F1" s="318"/>
      <c r="G1" s="318" t="s">
        <v>108</v>
      </c>
      <c r="H1" s="318"/>
      <c r="I1" s="318"/>
      <c r="J1" s="318"/>
      <c r="K1" s="319"/>
      <c r="L1" s="320" t="s">
        <v>125</v>
      </c>
      <c r="M1" s="321"/>
      <c r="N1" s="322"/>
      <c r="O1" s="182"/>
      <c r="P1" s="162"/>
      <c r="Q1" s="162"/>
      <c r="R1" s="162"/>
      <c r="S1" s="162"/>
      <c r="T1" s="314" t="s">
        <v>121</v>
      </c>
      <c r="U1" s="315"/>
    </row>
    <row r="2" spans="1:21" ht="51" x14ac:dyDescent="0.2">
      <c r="A2" s="317"/>
      <c r="B2" s="183" t="s">
        <v>9</v>
      </c>
      <c r="C2" s="184" t="s">
        <v>96</v>
      </c>
      <c r="D2" s="184" t="s">
        <v>97</v>
      </c>
      <c r="E2" s="185" t="s">
        <v>20</v>
      </c>
      <c r="F2" s="185" t="s">
        <v>109</v>
      </c>
      <c r="G2" s="186" t="s">
        <v>9</v>
      </c>
      <c r="H2" s="187" t="s">
        <v>96</v>
      </c>
      <c r="I2" s="187" t="s">
        <v>97</v>
      </c>
      <c r="J2" s="184" t="s">
        <v>20</v>
      </c>
      <c r="K2" s="188" t="s">
        <v>109</v>
      </c>
      <c r="L2" s="189" t="s">
        <v>96</v>
      </c>
      <c r="M2" s="187" t="s">
        <v>97</v>
      </c>
      <c r="N2" s="190" t="s">
        <v>20</v>
      </c>
      <c r="O2" s="162"/>
      <c r="P2" s="218">
        <v>2020</v>
      </c>
      <c r="Q2" s="213" t="s">
        <v>120</v>
      </c>
      <c r="R2" s="213" t="s">
        <v>97</v>
      </c>
      <c r="S2" s="213" t="s">
        <v>20</v>
      </c>
      <c r="T2" s="216" t="s">
        <v>122</v>
      </c>
      <c r="U2" s="217" t="s">
        <v>123</v>
      </c>
    </row>
    <row r="3" spans="1:21" x14ac:dyDescent="0.2">
      <c r="A3" s="191" t="s">
        <v>66</v>
      </c>
      <c r="B3" s="192">
        <v>190</v>
      </c>
      <c r="C3" s="93">
        <v>2539086.8954250789</v>
      </c>
      <c r="D3" s="93">
        <v>68804.648016969426</v>
      </c>
      <c r="E3" s="93">
        <v>2607891.5434420481</v>
      </c>
      <c r="F3" s="93">
        <v>28.979907541785003</v>
      </c>
      <c r="G3" s="135">
        <v>63</v>
      </c>
      <c r="H3" s="134">
        <v>1634926.0530777834</v>
      </c>
      <c r="I3" s="134">
        <v>30351.204204177979</v>
      </c>
      <c r="J3" s="134">
        <v>1665277.2572819614</v>
      </c>
      <c r="K3" s="134">
        <v>18.660253786988875</v>
      </c>
      <c r="L3" s="193">
        <v>2612677.6346024321</v>
      </c>
      <c r="M3" s="134">
        <v>68804.655577497004</v>
      </c>
      <c r="N3" s="194">
        <f>SUM(L3:M3)</f>
        <v>2681482.2901799292</v>
      </c>
      <c r="P3" s="202" t="s">
        <v>16</v>
      </c>
      <c r="Q3" s="179">
        <v>13846016.352846375</v>
      </c>
      <c r="R3" s="179">
        <v>8432199.3546875026</v>
      </c>
      <c r="S3" s="179">
        <v>22278215.707533877</v>
      </c>
      <c r="T3" s="203">
        <v>27.351578033874294</v>
      </c>
      <c r="U3" s="214">
        <v>7.8575774393492948</v>
      </c>
    </row>
    <row r="4" spans="1:21" x14ac:dyDescent="0.2">
      <c r="A4" s="191" t="s">
        <v>67</v>
      </c>
      <c r="B4" s="178">
        <v>156</v>
      </c>
      <c r="C4" s="93">
        <v>1046520.2766557276</v>
      </c>
      <c r="D4" s="93">
        <v>0</v>
      </c>
      <c r="E4" s="93">
        <v>1046520.2766557276</v>
      </c>
      <c r="F4" s="93">
        <v>21.925479870699426</v>
      </c>
      <c r="G4" s="133">
        <v>48</v>
      </c>
      <c r="H4" s="134">
        <v>869795.58362668089</v>
      </c>
      <c r="I4" s="134">
        <v>0</v>
      </c>
      <c r="J4" s="134">
        <v>869795.58362668089</v>
      </c>
      <c r="K4" s="134">
        <v>18.222948934513294</v>
      </c>
      <c r="L4" s="193">
        <v>1361310.8156799909</v>
      </c>
      <c r="M4" s="134">
        <v>0</v>
      </c>
      <c r="N4" s="194">
        <f t="shared" ref="N4:N22" si="0">SUM(L4:M4)</f>
        <v>1361310.8156799909</v>
      </c>
      <c r="P4" s="204"/>
      <c r="Q4" s="180"/>
      <c r="R4" s="180"/>
      <c r="S4" s="180"/>
      <c r="T4" s="180"/>
      <c r="U4" s="215"/>
    </row>
    <row r="5" spans="1:21" x14ac:dyDescent="0.2">
      <c r="A5" s="191" t="s">
        <v>68</v>
      </c>
      <c r="B5" s="178">
        <v>153</v>
      </c>
      <c r="C5" s="93">
        <v>283167.15355541557</v>
      </c>
      <c r="D5" s="93">
        <v>7369.3401390037943</v>
      </c>
      <c r="E5" s="93">
        <v>290536.49369441939</v>
      </c>
      <c r="F5" s="93">
        <v>38.039313563526051</v>
      </c>
      <c r="G5" s="135">
        <v>43</v>
      </c>
      <c r="H5" s="134">
        <v>271201.47847564443</v>
      </c>
      <c r="I5" s="134">
        <v>6089.4592837817663</v>
      </c>
      <c r="J5" s="134">
        <v>277290.93775942619</v>
      </c>
      <c r="K5" s="134">
        <v>36.431902320224459</v>
      </c>
      <c r="L5" s="193">
        <v>347952.33871357847</v>
      </c>
      <c r="M5" s="134">
        <v>13363.848377945276</v>
      </c>
      <c r="N5" s="194">
        <f t="shared" si="0"/>
        <v>361316.18709152372</v>
      </c>
      <c r="P5" s="205" t="s">
        <v>28</v>
      </c>
      <c r="Q5" s="93">
        <v>11863625.617713122</v>
      </c>
      <c r="R5" s="93">
        <v>5475131.0354621522</v>
      </c>
      <c r="S5" s="93">
        <v>17338756.653175272</v>
      </c>
      <c r="T5" s="93">
        <v>23.43554085004704</v>
      </c>
      <c r="U5" s="194">
        <v>5.1020219390108235</v>
      </c>
    </row>
    <row r="6" spans="1:21" ht="13.5" thickBot="1" x14ac:dyDescent="0.25">
      <c r="A6" s="191" t="s">
        <v>23</v>
      </c>
      <c r="B6" s="178">
        <v>21</v>
      </c>
      <c r="C6" s="93">
        <v>135802.80033587595</v>
      </c>
      <c r="D6" s="93">
        <v>1840.3713730255349</v>
      </c>
      <c r="E6" s="93">
        <v>137643.17170890147</v>
      </c>
      <c r="F6" s="93">
        <v>25.557242676701424</v>
      </c>
      <c r="G6" s="135">
        <v>8</v>
      </c>
      <c r="H6" s="134">
        <v>78070.17968907523</v>
      </c>
      <c r="I6" s="134">
        <v>1072.6631743891517</v>
      </c>
      <c r="J6" s="134">
        <v>79142.842863464379</v>
      </c>
      <c r="K6" s="134">
        <v>14.692322420396225</v>
      </c>
      <c r="L6" s="193">
        <v>145843.45478892524</v>
      </c>
      <c r="M6" s="134">
        <v>1855.5555536137369</v>
      </c>
      <c r="N6" s="194">
        <f t="shared" si="0"/>
        <v>147699.01034253897</v>
      </c>
      <c r="P6" s="206" t="s">
        <v>42</v>
      </c>
      <c r="Q6" s="207">
        <v>10250836.954731759</v>
      </c>
      <c r="R6" s="207">
        <v>5198631.4453691542</v>
      </c>
      <c r="S6" s="207">
        <v>15449468.400100913</v>
      </c>
      <c r="T6" s="207">
        <v>20.249619799288336</v>
      </c>
      <c r="U6" s="198">
        <v>4.8443647312390112</v>
      </c>
    </row>
    <row r="7" spans="1:21" x14ac:dyDescent="0.2">
      <c r="A7" s="191" t="s">
        <v>69</v>
      </c>
      <c r="B7" s="178">
        <v>120</v>
      </c>
      <c r="C7" s="93">
        <v>1896223.5005273563</v>
      </c>
      <c r="D7" s="93">
        <v>0</v>
      </c>
      <c r="E7" s="93">
        <v>1896223.5005273563</v>
      </c>
      <c r="F7" s="93">
        <v>20.123962034441846</v>
      </c>
      <c r="G7" s="135">
        <v>70</v>
      </c>
      <c r="H7" s="134">
        <v>2001839.827230481</v>
      </c>
      <c r="I7" s="134">
        <v>0</v>
      </c>
      <c r="J7" s="134">
        <v>2001839.827230481</v>
      </c>
      <c r="K7" s="134">
        <v>21.244831461595233</v>
      </c>
      <c r="L7" s="193">
        <v>2464999.6696305564</v>
      </c>
      <c r="M7" s="134">
        <v>0</v>
      </c>
      <c r="N7" s="194">
        <f t="shared" si="0"/>
        <v>2464999.6696305564</v>
      </c>
    </row>
    <row r="8" spans="1:21" x14ac:dyDescent="0.2">
      <c r="A8" s="191" t="s">
        <v>43</v>
      </c>
      <c r="B8" s="178">
        <v>73</v>
      </c>
      <c r="C8" s="93">
        <v>1631300.4715738278</v>
      </c>
      <c r="D8" s="93">
        <v>0</v>
      </c>
      <c r="E8" s="93">
        <v>1631300.4715738278</v>
      </c>
      <c r="F8" s="93">
        <v>20.542677983031286</v>
      </c>
      <c r="G8" s="133">
        <v>39</v>
      </c>
      <c r="H8" s="134">
        <v>1633238.8704656474</v>
      </c>
      <c r="I8" s="134">
        <v>0</v>
      </c>
      <c r="J8" s="134">
        <v>1633238.8704656474</v>
      </c>
      <c r="K8" s="134">
        <v>20.567087897042345</v>
      </c>
      <c r="L8" s="193">
        <v>1830829.4149847999</v>
      </c>
      <c r="M8" s="134">
        <v>0</v>
      </c>
      <c r="N8" s="194">
        <f t="shared" si="0"/>
        <v>1830829.4149847999</v>
      </c>
    </row>
    <row r="9" spans="1:21" x14ac:dyDescent="0.2">
      <c r="A9" s="191" t="s">
        <v>70</v>
      </c>
      <c r="B9" s="178">
        <v>115</v>
      </c>
      <c r="C9" s="93">
        <v>961308.966550346</v>
      </c>
      <c r="D9" s="93">
        <v>85915.820846791423</v>
      </c>
      <c r="E9" s="93">
        <v>1047224.7873971374</v>
      </c>
      <c r="F9" s="93">
        <v>29.849568444887669</v>
      </c>
      <c r="G9" s="135">
        <v>73</v>
      </c>
      <c r="H9" s="134">
        <v>838826.29337106447</v>
      </c>
      <c r="I9" s="134">
        <v>76983.762493350412</v>
      </c>
      <c r="J9" s="134">
        <v>915810.0558644149</v>
      </c>
      <c r="K9" s="134">
        <v>26.046363581941772</v>
      </c>
      <c r="L9" s="193">
        <v>984786.50535956328</v>
      </c>
      <c r="M9" s="134">
        <v>85915.820846826638</v>
      </c>
      <c r="N9" s="194">
        <f t="shared" si="0"/>
        <v>1070702.3262063898</v>
      </c>
    </row>
    <row r="10" spans="1:21" x14ac:dyDescent="0.2">
      <c r="A10" s="191" t="s">
        <v>74</v>
      </c>
      <c r="B10" s="178">
        <v>2</v>
      </c>
      <c r="C10" s="93">
        <v>630.53030887162618</v>
      </c>
      <c r="D10" s="93">
        <v>836.20026844923211</v>
      </c>
      <c r="E10" s="93">
        <v>1466.7305773208582</v>
      </c>
      <c r="F10" s="93">
        <v>31.832854515251736</v>
      </c>
      <c r="G10" s="135">
        <v>2</v>
      </c>
      <c r="H10" s="134">
        <v>630.31764733274713</v>
      </c>
      <c r="I10" s="134">
        <v>4.272572681355437E-3</v>
      </c>
      <c r="J10" s="134">
        <v>630.32191990542844</v>
      </c>
      <c r="K10" s="134">
        <v>31.822118118074826</v>
      </c>
      <c r="L10" s="193">
        <v>630.53048004414302</v>
      </c>
      <c r="M10" s="134">
        <v>836.20026844968129</v>
      </c>
      <c r="N10" s="194">
        <f t="shared" si="0"/>
        <v>1466.7307484938242</v>
      </c>
    </row>
    <row r="11" spans="1:21" x14ac:dyDescent="0.2">
      <c r="A11" s="191" t="s">
        <v>75</v>
      </c>
      <c r="B11" s="178">
        <v>2</v>
      </c>
      <c r="C11" s="93">
        <v>46.118761147503832</v>
      </c>
      <c r="D11" s="93">
        <v>45.460994408784771</v>
      </c>
      <c r="E11" s="93">
        <v>91.579755556288603</v>
      </c>
      <c r="F11" s="93">
        <v>3.3068855572042835</v>
      </c>
      <c r="G11" s="135">
        <v>0</v>
      </c>
      <c r="H11" s="134">
        <v>0</v>
      </c>
      <c r="I11" s="134">
        <v>0</v>
      </c>
      <c r="J11" s="134">
        <v>0</v>
      </c>
      <c r="K11" s="134">
        <v>0</v>
      </c>
      <c r="L11" s="193">
        <v>46.118761147500003</v>
      </c>
      <c r="M11" s="134">
        <v>45.460994408799998</v>
      </c>
      <c r="N11" s="194">
        <f t="shared" si="0"/>
        <v>91.5797555563</v>
      </c>
    </row>
    <row r="12" spans="1:21" x14ac:dyDescent="0.2">
      <c r="A12" s="191" t="s">
        <v>24</v>
      </c>
      <c r="B12" s="178">
        <v>42</v>
      </c>
      <c r="C12" s="93">
        <v>280905.43284183485</v>
      </c>
      <c r="D12" s="93">
        <v>0</v>
      </c>
      <c r="E12" s="93">
        <v>280905.43284183485</v>
      </c>
      <c r="F12" s="93">
        <v>27.047055500298995</v>
      </c>
      <c r="G12" s="135">
        <v>17</v>
      </c>
      <c r="H12" s="134">
        <v>86327.380716634594</v>
      </c>
      <c r="I12" s="134">
        <v>0</v>
      </c>
      <c r="J12" s="134">
        <v>86327.380716634594</v>
      </c>
      <c r="K12" s="134">
        <v>8.3120551774907643</v>
      </c>
      <c r="L12" s="193">
        <v>281007.18080876186</v>
      </c>
      <c r="M12" s="134">
        <v>0</v>
      </c>
      <c r="N12" s="194">
        <f t="shared" si="0"/>
        <v>281007.18080876186</v>
      </c>
    </row>
    <row r="13" spans="1:21" x14ac:dyDescent="0.2">
      <c r="A13" s="191" t="s">
        <v>26</v>
      </c>
      <c r="B13" s="178">
        <v>7</v>
      </c>
      <c r="C13" s="93">
        <v>319471.01905224484</v>
      </c>
      <c r="D13" s="93">
        <v>0</v>
      </c>
      <c r="E13" s="93">
        <v>319471.01905224484</v>
      </c>
      <c r="F13" s="93">
        <v>39.806606449859736</v>
      </c>
      <c r="G13" s="135">
        <v>7</v>
      </c>
      <c r="H13" s="134">
        <v>185333.27040906524</v>
      </c>
      <c r="I13" s="134">
        <v>0</v>
      </c>
      <c r="J13" s="134">
        <v>185333.27040906524</v>
      </c>
      <c r="K13" s="134">
        <v>23.092825693940689</v>
      </c>
      <c r="L13" s="193">
        <v>319474.97828080447</v>
      </c>
      <c r="M13" s="134">
        <v>0</v>
      </c>
      <c r="N13" s="194">
        <f t="shared" si="0"/>
        <v>319474.97828080447</v>
      </c>
    </row>
    <row r="14" spans="1:21" x14ac:dyDescent="0.2">
      <c r="A14" s="191" t="s">
        <v>76</v>
      </c>
      <c r="B14" s="178">
        <v>93</v>
      </c>
      <c r="C14" s="93">
        <v>623410.61587603844</v>
      </c>
      <c r="D14" s="93">
        <v>15754.374871096152</v>
      </c>
      <c r="E14" s="93">
        <v>639164.99074713455</v>
      </c>
      <c r="F14" s="93">
        <v>26.789859203898434</v>
      </c>
      <c r="G14" s="135">
        <v>40</v>
      </c>
      <c r="H14" s="134">
        <v>737125.56555834587</v>
      </c>
      <c r="I14" s="134">
        <v>17840.956447428529</v>
      </c>
      <c r="J14" s="134">
        <v>754966.52200577443</v>
      </c>
      <c r="K14" s="134">
        <v>31.676538085820411</v>
      </c>
      <c r="L14" s="193">
        <v>881333.0614527897</v>
      </c>
      <c r="M14" s="134">
        <v>17873.354589486593</v>
      </c>
      <c r="N14" s="194">
        <f t="shared" si="0"/>
        <v>899206.41604227631</v>
      </c>
    </row>
    <row r="15" spans="1:21" x14ac:dyDescent="0.2">
      <c r="A15" s="191" t="s">
        <v>27</v>
      </c>
      <c r="B15" s="178">
        <v>89</v>
      </c>
      <c r="C15" s="93">
        <v>933771.69112800108</v>
      </c>
      <c r="D15" s="93">
        <v>0</v>
      </c>
      <c r="E15" s="93">
        <v>933771.69112800108</v>
      </c>
      <c r="F15" s="93">
        <v>22.403794869454746</v>
      </c>
      <c r="G15" s="135">
        <v>71</v>
      </c>
      <c r="H15" s="134">
        <v>1102408.5546675399</v>
      </c>
      <c r="I15" s="134">
        <v>0</v>
      </c>
      <c r="J15" s="134">
        <v>1102408.5546675399</v>
      </c>
      <c r="K15" s="134">
        <v>26.449864946396243</v>
      </c>
      <c r="L15" s="193">
        <v>1263946.1379459831</v>
      </c>
      <c r="M15" s="134">
        <v>0</v>
      </c>
      <c r="N15" s="194">
        <f t="shared" si="0"/>
        <v>1263946.1379459831</v>
      </c>
    </row>
    <row r="16" spans="1:21" x14ac:dyDescent="0.2">
      <c r="A16" s="191" t="s">
        <v>21</v>
      </c>
      <c r="B16" s="178">
        <v>59</v>
      </c>
      <c r="C16" s="93">
        <v>348308.60991887585</v>
      </c>
      <c r="D16" s="93">
        <v>27445.675488962341</v>
      </c>
      <c r="E16" s="93">
        <v>375754.28540783818</v>
      </c>
      <c r="F16" s="93">
        <v>11.735907576939956</v>
      </c>
      <c r="G16" s="135">
        <v>16</v>
      </c>
      <c r="H16" s="134">
        <v>88399.747526580701</v>
      </c>
      <c r="I16" s="134">
        <v>13061.64502281728</v>
      </c>
      <c r="J16" s="134">
        <v>101461.39254939798</v>
      </c>
      <c r="K16" s="134">
        <v>2.9785404013940657</v>
      </c>
      <c r="L16" s="193">
        <v>355283.34094008047</v>
      </c>
      <c r="M16" s="134">
        <v>35653.516467523659</v>
      </c>
      <c r="N16" s="194">
        <f t="shared" si="0"/>
        <v>390936.85740760411</v>
      </c>
    </row>
    <row r="17" spans="1:14" x14ac:dyDescent="0.2">
      <c r="A17" s="191" t="s">
        <v>46</v>
      </c>
      <c r="B17" s="178">
        <v>138</v>
      </c>
      <c r="C17" s="93">
        <v>96401.485094943622</v>
      </c>
      <c r="D17" s="93">
        <v>106406.67327458506</v>
      </c>
      <c r="E17" s="93">
        <v>202808.15836952868</v>
      </c>
      <c r="F17" s="93">
        <v>19.217096104282017</v>
      </c>
      <c r="G17" s="135">
        <v>65</v>
      </c>
      <c r="H17" s="134">
        <v>100107.47382657918</v>
      </c>
      <c r="I17" s="134">
        <v>51198.115748917859</v>
      </c>
      <c r="J17" s="134">
        <v>151305.58957549703</v>
      </c>
      <c r="K17" s="134">
        <v>19.955864200510884</v>
      </c>
      <c r="L17" s="193">
        <v>124942.17000413974</v>
      </c>
      <c r="M17" s="134">
        <v>106406.67327461725</v>
      </c>
      <c r="N17" s="194">
        <f t="shared" si="0"/>
        <v>231348.84327875701</v>
      </c>
    </row>
    <row r="18" spans="1:14" x14ac:dyDescent="0.2">
      <c r="A18" s="191" t="s">
        <v>25</v>
      </c>
      <c r="B18" s="178">
        <v>6</v>
      </c>
      <c r="C18" s="93">
        <v>167538.27552695514</v>
      </c>
      <c r="D18" s="93">
        <v>0</v>
      </c>
      <c r="E18" s="93">
        <v>167538.27552695514</v>
      </c>
      <c r="F18" s="93">
        <v>33.232931926264513</v>
      </c>
      <c r="G18" s="135">
        <v>5</v>
      </c>
      <c r="H18" s="134">
        <v>165835.64555988665</v>
      </c>
      <c r="I18" s="134">
        <v>0</v>
      </c>
      <c r="J18" s="134">
        <v>165835.64555988665</v>
      </c>
      <c r="K18" s="134">
        <v>32.895197843630349</v>
      </c>
      <c r="L18" s="193">
        <v>167538.27552692001</v>
      </c>
      <c r="M18" s="134">
        <v>0</v>
      </c>
      <c r="N18" s="194">
        <f t="shared" si="0"/>
        <v>167538.27552692001</v>
      </c>
    </row>
    <row r="19" spans="1:14" x14ac:dyDescent="0.2">
      <c r="A19" s="191" t="s">
        <v>98</v>
      </c>
      <c r="B19" s="192">
        <v>51</v>
      </c>
      <c r="C19" s="93">
        <v>146034.69392877622</v>
      </c>
      <c r="D19" s="93">
        <v>414.64049782031657</v>
      </c>
      <c r="E19" s="93">
        <v>146449.33442659653</v>
      </c>
      <c r="F19" s="93">
        <v>20.221662673165916</v>
      </c>
      <c r="G19" s="135">
        <v>7</v>
      </c>
      <c r="H19" s="134">
        <v>40628.558094124979</v>
      </c>
      <c r="I19" s="134">
        <v>1426.009790891894</v>
      </c>
      <c r="J19" s="134">
        <v>42054.56788501687</v>
      </c>
      <c r="K19" s="134">
        <v>5.6259028219500919</v>
      </c>
      <c r="L19" s="193">
        <v>150391.17329063022</v>
      </c>
      <c r="M19" s="134">
        <v>1443.2658458799481</v>
      </c>
      <c r="N19" s="194">
        <f t="shared" si="0"/>
        <v>151834.43913651016</v>
      </c>
    </row>
    <row r="20" spans="1:14" x14ac:dyDescent="0.2">
      <c r="A20" s="191" t="s">
        <v>22</v>
      </c>
      <c r="B20" s="178">
        <v>49</v>
      </c>
      <c r="C20" s="93">
        <v>285377.33696844324</v>
      </c>
      <c r="D20" s="93">
        <v>19780.158545675313</v>
      </c>
      <c r="E20" s="93">
        <v>305157.49551411858</v>
      </c>
      <c r="F20" s="93">
        <v>26.894623798507702</v>
      </c>
      <c r="G20" s="135">
        <v>13</v>
      </c>
      <c r="H20" s="134">
        <v>223181.03939818757</v>
      </c>
      <c r="I20" s="134">
        <v>16576.069970424054</v>
      </c>
      <c r="J20" s="134">
        <v>239757.10936861162</v>
      </c>
      <c r="K20" s="134">
        <v>21.033100095954421</v>
      </c>
      <c r="L20" s="193">
        <v>285705.50163183786</v>
      </c>
      <c r="M20" s="134">
        <v>19798.79878126899</v>
      </c>
      <c r="N20" s="194">
        <f t="shared" si="0"/>
        <v>305504.30041310686</v>
      </c>
    </row>
    <row r="21" spans="1:14" x14ac:dyDescent="0.2">
      <c r="A21" s="191" t="s">
        <v>99</v>
      </c>
      <c r="B21" s="178">
        <v>49</v>
      </c>
      <c r="C21" s="93">
        <v>167788.99424274967</v>
      </c>
      <c r="D21" s="93">
        <v>27229.037700417161</v>
      </c>
      <c r="E21" s="93">
        <v>195018.03194316683</v>
      </c>
      <c r="F21" s="93">
        <v>14.83132554215296</v>
      </c>
      <c r="G21" s="135">
        <v>24</v>
      </c>
      <c r="H21" s="134">
        <v>192905.87788881295</v>
      </c>
      <c r="I21" s="134">
        <v>13771.149297846983</v>
      </c>
      <c r="J21" s="134">
        <v>206677.02718665992</v>
      </c>
      <c r="K21" s="134">
        <v>17.05147519881162</v>
      </c>
      <c r="L21" s="193">
        <v>266905.62108945084</v>
      </c>
      <c r="M21" s="134">
        <v>27285.301008770552</v>
      </c>
      <c r="N21" s="194">
        <f t="shared" si="0"/>
        <v>294190.92209822137</v>
      </c>
    </row>
    <row r="22" spans="1:14" ht="13.5" thickBot="1" x14ac:dyDescent="0.25">
      <c r="A22" s="195" t="s">
        <v>110</v>
      </c>
      <c r="B22" s="178">
        <v>53</v>
      </c>
      <c r="C22" s="93">
        <v>530.74944060839618</v>
      </c>
      <c r="D22" s="93">
        <v>5113288.6334449453</v>
      </c>
      <c r="E22" s="93">
        <v>5113819.3828855539</v>
      </c>
      <c r="F22" s="220" t="s">
        <v>126</v>
      </c>
      <c r="G22" s="133">
        <v>47</v>
      </c>
      <c r="H22" s="134">
        <v>55.237502287513017</v>
      </c>
      <c r="I22" s="134">
        <v>4970260.4056625562</v>
      </c>
      <c r="J22" s="134">
        <v>4970315.6431648433</v>
      </c>
      <c r="K22" s="221" t="s">
        <v>126</v>
      </c>
      <c r="L22" s="196">
        <v>532.31675235494413</v>
      </c>
      <c r="M22" s="197">
        <v>8155629.9287061421</v>
      </c>
      <c r="N22" s="198">
        <f t="shared" si="0"/>
        <v>8156162.2454584967</v>
      </c>
    </row>
    <row r="23" spans="1:14" x14ac:dyDescent="0.2">
      <c r="A23" s="195" t="s">
        <v>83</v>
      </c>
      <c r="B23" s="178">
        <v>1468</v>
      </c>
      <c r="C23" s="93">
        <v>11863625.61771312</v>
      </c>
      <c r="D23" s="93">
        <v>5475131.0354621504</v>
      </c>
      <c r="E23" s="199">
        <v>17338756.653175268</v>
      </c>
      <c r="F23" s="222"/>
      <c r="G23" s="135">
        <v>658</v>
      </c>
      <c r="H23" s="134">
        <v>10250836.954731757</v>
      </c>
      <c r="I23" s="134">
        <v>5198631.4453691551</v>
      </c>
      <c r="J23" s="134">
        <v>15449468.400100913</v>
      </c>
      <c r="K23" s="223"/>
      <c r="L23" s="200"/>
      <c r="M23" s="200"/>
      <c r="N23" s="200"/>
    </row>
    <row r="24" spans="1:14" x14ac:dyDescent="0.2">
      <c r="A24" s="160" t="s">
        <v>90</v>
      </c>
      <c r="E24" s="201"/>
      <c r="H24" s="208"/>
      <c r="I24" s="161"/>
      <c r="J24" s="161"/>
      <c r="K24" s="209"/>
      <c r="L24" s="210"/>
    </row>
    <row r="25" spans="1:14" x14ac:dyDescent="0.2">
      <c r="A25" s="160" t="s">
        <v>111</v>
      </c>
      <c r="H25" s="180"/>
      <c r="I25" s="211"/>
      <c r="J25" s="211"/>
      <c r="K25" s="211"/>
      <c r="L25" s="212"/>
    </row>
    <row r="26" spans="1:14" x14ac:dyDescent="0.2">
      <c r="A26" s="160" t="s">
        <v>112</v>
      </c>
      <c r="H26" s="180"/>
      <c r="I26" s="180"/>
      <c r="J26" s="180"/>
      <c r="K26" s="180"/>
      <c r="L26" s="180"/>
    </row>
    <row r="27" spans="1:14" x14ac:dyDescent="0.2">
      <c r="A27" s="160" t="s">
        <v>113</v>
      </c>
    </row>
    <row r="28" spans="1:14" x14ac:dyDescent="0.2">
      <c r="A28" s="219" t="s">
        <v>114</v>
      </c>
    </row>
    <row r="29" spans="1:14" x14ac:dyDescent="0.2">
      <c r="A29" s="160" t="s">
        <v>117</v>
      </c>
    </row>
    <row r="30" spans="1:14" x14ac:dyDescent="0.2">
      <c r="A30" s="160" t="s">
        <v>115</v>
      </c>
    </row>
    <row r="31" spans="1:14" x14ac:dyDescent="0.2">
      <c r="A31" s="160" t="s">
        <v>116</v>
      </c>
    </row>
    <row r="32" spans="1:14" s="238" customFormat="1" ht="7.9" customHeight="1" thickBot="1" x14ac:dyDescent="0.25"/>
    <row r="33" spans="1:21" s="232" customFormat="1" ht="33" customHeight="1" thickBot="1" x14ac:dyDescent="0.25">
      <c r="B33" s="323" t="s">
        <v>28</v>
      </c>
      <c r="C33" s="324"/>
      <c r="D33" s="324"/>
      <c r="E33" s="324"/>
      <c r="F33" s="324"/>
      <c r="G33" s="323" t="s">
        <v>42</v>
      </c>
      <c r="H33" s="324"/>
      <c r="I33" s="324"/>
      <c r="J33" s="324"/>
      <c r="K33" s="325"/>
      <c r="L33" s="320" t="s">
        <v>139</v>
      </c>
      <c r="M33" s="321"/>
      <c r="N33" s="322"/>
      <c r="T33" s="314" t="s">
        <v>121</v>
      </c>
      <c r="U33" s="327"/>
    </row>
    <row r="34" spans="1:21" ht="43.9" customHeight="1" x14ac:dyDescent="0.2">
      <c r="A34" s="248" t="s">
        <v>140</v>
      </c>
      <c r="B34" s="249" t="s">
        <v>141</v>
      </c>
      <c r="C34" s="250" t="s">
        <v>96</v>
      </c>
      <c r="D34" s="250" t="s">
        <v>97</v>
      </c>
      <c r="E34" s="251" t="s">
        <v>20</v>
      </c>
      <c r="F34" s="251" t="s">
        <v>142</v>
      </c>
      <c r="G34" s="252" t="s">
        <v>143</v>
      </c>
      <c r="H34" s="253" t="s">
        <v>96</v>
      </c>
      <c r="I34" s="253" t="s">
        <v>97</v>
      </c>
      <c r="J34" s="250" t="s">
        <v>20</v>
      </c>
      <c r="K34" s="254" t="s">
        <v>142</v>
      </c>
      <c r="L34" s="189" t="s">
        <v>96</v>
      </c>
      <c r="M34" s="187" t="s">
        <v>97</v>
      </c>
      <c r="N34" s="190" t="s">
        <v>20</v>
      </c>
      <c r="P34" s="255">
        <v>2021</v>
      </c>
      <c r="Q34" s="213" t="s">
        <v>151</v>
      </c>
      <c r="R34" s="213" t="s">
        <v>152</v>
      </c>
      <c r="S34" s="213" t="s">
        <v>20</v>
      </c>
      <c r="T34" s="213" t="s">
        <v>153</v>
      </c>
      <c r="U34" s="256" t="s">
        <v>154</v>
      </c>
    </row>
    <row r="35" spans="1:21" x14ac:dyDescent="0.2">
      <c r="A35" s="191" t="s">
        <v>66</v>
      </c>
      <c r="B35" s="128">
        <v>190</v>
      </c>
      <c r="C35" s="93">
        <v>2539424.988664519</v>
      </c>
      <c r="D35" s="93">
        <v>68757.715010315311</v>
      </c>
      <c r="E35" s="93">
        <v>2608182.7036748342</v>
      </c>
      <c r="F35" s="93">
        <v>28.982751164131912</v>
      </c>
      <c r="G35" s="178">
        <v>63</v>
      </c>
      <c r="H35" s="93">
        <v>1634963.9677238583</v>
      </c>
      <c r="I35" s="93">
        <v>30301.424502568974</v>
      </c>
      <c r="J35" s="93">
        <v>1665265.3922264273</v>
      </c>
      <c r="K35" s="257">
        <v>18.660032901299637</v>
      </c>
      <c r="L35" s="233">
        <v>2613005.0689392886</v>
      </c>
      <c r="M35" s="93">
        <v>68757.722570817525</v>
      </c>
      <c r="N35" s="194">
        <f>SUM(L35:M35)</f>
        <v>2681762.7915101061</v>
      </c>
      <c r="O35" s="200"/>
      <c r="P35" s="202" t="s">
        <v>16</v>
      </c>
      <c r="Q35" s="179">
        <v>13850801.557144545</v>
      </c>
      <c r="R35" s="179">
        <v>8432140.1656271629</v>
      </c>
      <c r="S35" s="179">
        <v>22282941.722771708</v>
      </c>
      <c r="T35" s="203">
        <v>27.359902284891977</v>
      </c>
      <c r="U35" s="214">
        <v>7.8576539058094763</v>
      </c>
    </row>
    <row r="36" spans="1:21" x14ac:dyDescent="0.2">
      <c r="A36" s="191" t="s">
        <v>67</v>
      </c>
      <c r="B36" s="128">
        <v>156</v>
      </c>
      <c r="C36" s="93">
        <v>1046552.191273285</v>
      </c>
      <c r="D36" s="93">
        <v>0</v>
      </c>
      <c r="E36" s="93">
        <v>1046552.191273285</v>
      </c>
      <c r="F36" s="93">
        <v>21.925359153926109</v>
      </c>
      <c r="G36" s="192">
        <v>48</v>
      </c>
      <c r="H36" s="93">
        <v>869849.35970660998</v>
      </c>
      <c r="I36" s="93">
        <v>0</v>
      </c>
      <c r="J36" s="93">
        <v>869849.35970660998</v>
      </c>
      <c r="K36" s="257">
        <v>18.22341951066624</v>
      </c>
      <c r="L36" s="233">
        <v>1361356.0221868609</v>
      </c>
      <c r="M36" s="93">
        <v>0</v>
      </c>
      <c r="N36" s="194">
        <f t="shared" ref="N36:N55" si="1">SUM(L36:M36)</f>
        <v>1361356.0221868609</v>
      </c>
      <c r="O36" s="200"/>
      <c r="P36" s="204"/>
      <c r="Q36" s="180"/>
      <c r="R36" s="180"/>
      <c r="S36" s="180"/>
      <c r="T36" s="180"/>
      <c r="U36" s="215"/>
    </row>
    <row r="37" spans="1:21" x14ac:dyDescent="0.2">
      <c r="A37" s="191" t="s">
        <v>68</v>
      </c>
      <c r="B37" s="128">
        <v>153</v>
      </c>
      <c r="C37" s="93">
        <v>283167.15355547349</v>
      </c>
      <c r="D37" s="93">
        <v>7369.3401390042118</v>
      </c>
      <c r="E37" s="93">
        <v>290536.49369447771</v>
      </c>
      <c r="F37" s="93">
        <v>38.039313564345548</v>
      </c>
      <c r="G37" s="178">
        <v>43</v>
      </c>
      <c r="H37" s="93">
        <v>271201.47847568372</v>
      </c>
      <c r="I37" s="93">
        <v>6089.4592837815953</v>
      </c>
      <c r="J37" s="93">
        <v>277290.93775946531</v>
      </c>
      <c r="K37" s="257">
        <v>36.431902321007144</v>
      </c>
      <c r="L37" s="233">
        <v>347952.33871357847</v>
      </c>
      <c r="M37" s="93">
        <v>13363.848377945276</v>
      </c>
      <c r="N37" s="194">
        <f t="shared" si="1"/>
        <v>361316.18709152372</v>
      </c>
      <c r="O37" s="200"/>
      <c r="P37" s="205" t="s">
        <v>28</v>
      </c>
      <c r="Q37" s="93">
        <v>11868485.10142586</v>
      </c>
      <c r="R37" s="93">
        <v>5475073.2889481094</v>
      </c>
      <c r="S37" s="93">
        <v>17343558.390373968</v>
      </c>
      <c r="T37" s="93">
        <v>23.444173342965112</v>
      </c>
      <c r="U37" s="194">
        <v>5.1020535911948315</v>
      </c>
    </row>
    <row r="38" spans="1:21" ht="13.5" thickBot="1" x14ac:dyDescent="0.25">
      <c r="A38" s="191" t="s">
        <v>23</v>
      </c>
      <c r="B38" s="128">
        <v>21</v>
      </c>
      <c r="C38" s="93">
        <v>135775.05899440317</v>
      </c>
      <c r="D38" s="93">
        <v>1840.3712601956317</v>
      </c>
      <c r="E38" s="93">
        <v>137615.43025459879</v>
      </c>
      <c r="F38" s="93">
        <v>25.54676616131583</v>
      </c>
      <c r="G38" s="178">
        <v>8</v>
      </c>
      <c r="H38" s="93">
        <v>78019.036360506172</v>
      </c>
      <c r="I38" s="93">
        <v>1072.6631512782719</v>
      </c>
      <c r="J38" s="93">
        <v>79091.699511784449</v>
      </c>
      <c r="K38" s="257">
        <v>14.679677495961966</v>
      </c>
      <c r="L38" s="233">
        <v>145794.43313988156</v>
      </c>
      <c r="M38" s="93">
        <v>1855.5554371550318</v>
      </c>
      <c r="N38" s="194">
        <f t="shared" si="1"/>
        <v>147649.98857703659</v>
      </c>
      <c r="O38" s="200"/>
      <c r="P38" s="206" t="s">
        <v>42</v>
      </c>
      <c r="Q38" s="207">
        <v>10250735.703037115</v>
      </c>
      <c r="R38" s="207">
        <v>5198569.9123002505</v>
      </c>
      <c r="S38" s="207">
        <v>15449305.615337364</v>
      </c>
      <c r="T38" s="207">
        <v>20.248584605465091</v>
      </c>
      <c r="U38" s="198">
        <v>4.8443885388107129</v>
      </c>
    </row>
    <row r="39" spans="1:21" x14ac:dyDescent="0.2">
      <c r="A39" s="191" t="s">
        <v>69</v>
      </c>
      <c r="B39" s="128">
        <v>120</v>
      </c>
      <c r="C39" s="93">
        <v>1895495.179263399</v>
      </c>
      <c r="D39" s="93">
        <v>0</v>
      </c>
      <c r="E39" s="93">
        <v>1895495.179263399</v>
      </c>
      <c r="F39" s="93">
        <v>20.117374075402111</v>
      </c>
      <c r="G39" s="178">
        <v>70</v>
      </c>
      <c r="H39" s="93">
        <v>2001186.9571514616</v>
      </c>
      <c r="I39" s="93">
        <v>0</v>
      </c>
      <c r="J39" s="93">
        <v>2001186.9571514616</v>
      </c>
      <c r="K39" s="257">
        <v>21.239107887088583</v>
      </c>
      <c r="L39" s="233">
        <v>2464213.6193033983</v>
      </c>
      <c r="M39" s="93">
        <v>0</v>
      </c>
      <c r="N39" s="194">
        <f t="shared" si="1"/>
        <v>2464213.6193033983</v>
      </c>
      <c r="O39" s="200"/>
      <c r="Q39" s="200"/>
      <c r="R39" s="200"/>
      <c r="S39" s="200"/>
    </row>
    <row r="40" spans="1:21" x14ac:dyDescent="0.2">
      <c r="A40" s="191" t="s">
        <v>43</v>
      </c>
      <c r="B40" s="128">
        <v>73</v>
      </c>
      <c r="C40" s="93">
        <v>1636239.718320467</v>
      </c>
      <c r="D40" s="93">
        <v>0</v>
      </c>
      <c r="E40" s="93">
        <v>1636239.718320467</v>
      </c>
      <c r="F40" s="93">
        <v>20.604907910310043</v>
      </c>
      <c r="G40" s="192">
        <v>39</v>
      </c>
      <c r="H40" s="93">
        <v>1633282.1642438949</v>
      </c>
      <c r="I40" s="93">
        <v>0</v>
      </c>
      <c r="J40" s="93">
        <v>1633282.1642438949</v>
      </c>
      <c r="K40" s="257">
        <v>20.567663899725769</v>
      </c>
      <c r="L40" s="233">
        <v>1835685.8050953364</v>
      </c>
      <c r="M40" s="93">
        <v>0</v>
      </c>
      <c r="N40" s="194">
        <f t="shared" si="1"/>
        <v>1835685.8050953364</v>
      </c>
      <c r="O40" s="200"/>
      <c r="Q40" s="200"/>
      <c r="R40" s="200"/>
      <c r="S40" s="200"/>
    </row>
    <row r="41" spans="1:21" x14ac:dyDescent="0.2">
      <c r="A41" s="191" t="s">
        <v>70</v>
      </c>
      <c r="B41" s="128">
        <v>115</v>
      </c>
      <c r="C41" s="93">
        <v>961312.42049301928</v>
      </c>
      <c r="D41" s="93">
        <v>85914.926276655402</v>
      </c>
      <c r="E41" s="93">
        <v>1047227.3467696747</v>
      </c>
      <c r="F41" s="93">
        <v>29.848433015212354</v>
      </c>
      <c r="G41" s="178">
        <v>73</v>
      </c>
      <c r="H41" s="93">
        <v>838759.75447482674</v>
      </c>
      <c r="I41" s="93">
        <v>76982.87410807531</v>
      </c>
      <c r="J41" s="93">
        <v>915742.62858290202</v>
      </c>
      <c r="K41" s="257">
        <v>26.043213229740672</v>
      </c>
      <c r="L41" s="233">
        <v>984749.35360437329</v>
      </c>
      <c r="M41" s="93">
        <v>85914.926276655417</v>
      </c>
      <c r="N41" s="194">
        <f t="shared" si="1"/>
        <v>1070664.2798810287</v>
      </c>
      <c r="O41" s="200"/>
      <c r="Q41" s="200"/>
      <c r="R41" s="200"/>
      <c r="S41" s="200"/>
    </row>
    <row r="42" spans="1:21" x14ac:dyDescent="0.2">
      <c r="A42" s="191" t="s">
        <v>74</v>
      </c>
      <c r="B42" s="128">
        <v>2</v>
      </c>
      <c r="C42" s="93">
        <v>628.02097996217003</v>
      </c>
      <c r="D42" s="93">
        <v>838.70959893993006</v>
      </c>
      <c r="E42" s="93">
        <v>1466.7305789021002</v>
      </c>
      <c r="F42" s="93">
        <v>31.603834731236422</v>
      </c>
      <c r="G42" s="178">
        <v>2</v>
      </c>
      <c r="H42" s="93">
        <v>624.32546642398154</v>
      </c>
      <c r="I42" s="93">
        <v>5.9964541709299999</v>
      </c>
      <c r="J42" s="93">
        <v>630.32192059491149</v>
      </c>
      <c r="K42" s="257">
        <v>31.417865786194188</v>
      </c>
      <c r="L42" s="233">
        <v>628.02115111305159</v>
      </c>
      <c r="M42" s="93">
        <v>838.70959893993006</v>
      </c>
      <c r="N42" s="194">
        <f t="shared" si="1"/>
        <v>1466.7307500529816</v>
      </c>
      <c r="O42" s="200"/>
      <c r="Q42" s="200"/>
      <c r="R42" s="200"/>
      <c r="S42" s="200"/>
    </row>
    <row r="43" spans="1:21" x14ac:dyDescent="0.2">
      <c r="A43" s="191" t="s">
        <v>75</v>
      </c>
      <c r="B43" s="128">
        <v>2</v>
      </c>
      <c r="C43" s="93">
        <v>48.391671864499997</v>
      </c>
      <c r="D43" s="93">
        <v>43.188081027800003</v>
      </c>
      <c r="E43" s="93">
        <v>91.579752892300007</v>
      </c>
      <c r="F43" s="93">
        <v>3.5554472675760951</v>
      </c>
      <c r="G43" s="178">
        <v>0</v>
      </c>
      <c r="H43" s="93">
        <v>0</v>
      </c>
      <c r="I43" s="93">
        <v>0</v>
      </c>
      <c r="J43" s="93">
        <v>0</v>
      </c>
      <c r="K43" s="257">
        <v>0</v>
      </c>
      <c r="L43" s="233">
        <v>48.391671864499997</v>
      </c>
      <c r="M43" s="93">
        <v>43.188081027800003</v>
      </c>
      <c r="N43" s="194">
        <f t="shared" si="1"/>
        <v>91.579752892300007</v>
      </c>
      <c r="O43" s="200"/>
      <c r="Q43" s="200"/>
      <c r="R43" s="200"/>
      <c r="S43" s="200"/>
    </row>
    <row r="44" spans="1:21" x14ac:dyDescent="0.2">
      <c r="A44" s="191" t="s">
        <v>24</v>
      </c>
      <c r="B44" s="128">
        <v>42</v>
      </c>
      <c r="C44" s="93">
        <v>280885.62531442172</v>
      </c>
      <c r="D44" s="93">
        <v>0</v>
      </c>
      <c r="E44" s="93">
        <v>280885.62531442172</v>
      </c>
      <c r="F44" s="93">
        <v>27.044313997583778</v>
      </c>
      <c r="G44" s="178">
        <v>17</v>
      </c>
      <c r="H44" s="93">
        <v>86326.200112080915</v>
      </c>
      <c r="I44" s="93">
        <v>0</v>
      </c>
      <c r="J44" s="93">
        <v>86326.200112080915</v>
      </c>
      <c r="K44" s="257">
        <v>8.3116850833359432</v>
      </c>
      <c r="L44" s="233">
        <v>280999.65331638133</v>
      </c>
      <c r="M44" s="93">
        <v>0</v>
      </c>
      <c r="N44" s="194">
        <f t="shared" si="1"/>
        <v>280999.65331638133</v>
      </c>
      <c r="O44" s="200"/>
      <c r="Q44" s="200"/>
      <c r="R44" s="200"/>
      <c r="S44" s="200"/>
    </row>
    <row r="45" spans="1:21" x14ac:dyDescent="0.2">
      <c r="A45" s="191" t="s">
        <v>26</v>
      </c>
      <c r="B45" s="128">
        <v>7</v>
      </c>
      <c r="C45" s="93">
        <v>319444.46499901859</v>
      </c>
      <c r="D45" s="93">
        <v>0</v>
      </c>
      <c r="E45" s="93">
        <v>319444.46499901859</v>
      </c>
      <c r="F45" s="93">
        <v>39.80443057484603</v>
      </c>
      <c r="G45" s="178">
        <v>7</v>
      </c>
      <c r="H45" s="93">
        <v>185322.47153466727</v>
      </c>
      <c r="I45" s="93">
        <v>0</v>
      </c>
      <c r="J45" s="93">
        <v>185322.47153466727</v>
      </c>
      <c r="K45" s="257">
        <v>23.09213732090555</v>
      </c>
      <c r="L45" s="233">
        <v>319448.52146760694</v>
      </c>
      <c r="M45" s="93">
        <v>0</v>
      </c>
      <c r="N45" s="194">
        <f t="shared" si="1"/>
        <v>319448.52146760694</v>
      </c>
      <c r="O45" s="200"/>
      <c r="Q45" s="200"/>
      <c r="R45" s="200"/>
      <c r="S45" s="200"/>
    </row>
    <row r="46" spans="1:21" x14ac:dyDescent="0.2">
      <c r="A46" s="191" t="s">
        <v>76</v>
      </c>
      <c r="B46" s="128">
        <v>93</v>
      </c>
      <c r="C46" s="93">
        <v>623245.48579744506</v>
      </c>
      <c r="D46" s="93">
        <v>15753.513822349607</v>
      </c>
      <c r="E46" s="93">
        <v>638998.99961979466</v>
      </c>
      <c r="F46" s="93">
        <v>26.776785097375402</v>
      </c>
      <c r="G46" s="178">
        <v>40</v>
      </c>
      <c r="H46" s="93">
        <v>737150.77812824631</v>
      </c>
      <c r="I46" s="93">
        <v>17840.633352705721</v>
      </c>
      <c r="J46" s="93">
        <v>754991.41148095205</v>
      </c>
      <c r="K46" s="257">
        <v>31.670551043057433</v>
      </c>
      <c r="L46" s="233">
        <v>881270.64525258099</v>
      </c>
      <c r="M46" s="93">
        <v>17872.190297597448</v>
      </c>
      <c r="N46" s="194">
        <f t="shared" si="1"/>
        <v>899142.83555017842</v>
      </c>
      <c r="O46" s="200"/>
      <c r="Q46" s="200"/>
      <c r="R46" s="200"/>
      <c r="S46" s="200"/>
    </row>
    <row r="47" spans="1:21" x14ac:dyDescent="0.2">
      <c r="A47" s="191" t="s">
        <v>27</v>
      </c>
      <c r="B47" s="128">
        <v>89</v>
      </c>
      <c r="C47" s="93">
        <v>933761.94570854178</v>
      </c>
      <c r="D47" s="93">
        <v>0</v>
      </c>
      <c r="E47" s="93">
        <v>933761.94570854178</v>
      </c>
      <c r="F47" s="93">
        <v>22.402780579221684</v>
      </c>
      <c r="G47" s="178">
        <v>71</v>
      </c>
      <c r="H47" s="93">
        <v>1102408.6549711376</v>
      </c>
      <c r="I47" s="93">
        <v>0</v>
      </c>
      <c r="J47" s="93">
        <v>1102408.6549711376</v>
      </c>
      <c r="K47" s="257">
        <v>26.448945921878536</v>
      </c>
      <c r="L47" s="233">
        <v>1263936.3925789518</v>
      </c>
      <c r="M47" s="93">
        <v>0</v>
      </c>
      <c r="N47" s="194">
        <f t="shared" si="1"/>
        <v>1263936.3925789518</v>
      </c>
      <c r="O47" s="200"/>
      <c r="Q47" s="200"/>
      <c r="R47" s="200"/>
      <c r="S47" s="200"/>
    </row>
    <row r="48" spans="1:21" x14ac:dyDescent="0.2">
      <c r="A48" s="191" t="s">
        <v>21</v>
      </c>
      <c r="B48" s="128">
        <v>59</v>
      </c>
      <c r="C48" s="93">
        <v>348404.13780391694</v>
      </c>
      <c r="D48" s="93">
        <v>27445.139641140904</v>
      </c>
      <c r="E48" s="93">
        <v>375849.27744505781</v>
      </c>
      <c r="F48" s="93">
        <v>11.736462017129762</v>
      </c>
      <c r="G48" s="178">
        <v>16</v>
      </c>
      <c r="H48" s="93">
        <v>88590.27924088217</v>
      </c>
      <c r="I48" s="93">
        <v>13061.643489989407</v>
      </c>
      <c r="J48" s="93">
        <v>101651.92273087158</v>
      </c>
      <c r="K48" s="257">
        <v>2.9842827181998053</v>
      </c>
      <c r="L48" s="233">
        <v>355419.57053609926</v>
      </c>
      <c r="M48" s="93">
        <v>35652.980432008437</v>
      </c>
      <c r="N48" s="194">
        <f t="shared" si="1"/>
        <v>391072.55096810771</v>
      </c>
      <c r="O48" s="200"/>
      <c r="Q48" s="200"/>
      <c r="R48" s="200"/>
      <c r="S48" s="200"/>
    </row>
    <row r="49" spans="1:19" x14ac:dyDescent="0.2">
      <c r="A49" s="191" t="s">
        <v>46</v>
      </c>
      <c r="B49" s="128">
        <v>138</v>
      </c>
      <c r="C49" s="93">
        <v>96401.484922709671</v>
      </c>
      <c r="D49" s="93">
        <v>106406.67347583218</v>
      </c>
      <c r="E49" s="93">
        <v>202808.15839854185</v>
      </c>
      <c r="F49" s="93">
        <v>19.216879561930632</v>
      </c>
      <c r="G49" s="178">
        <v>65</v>
      </c>
      <c r="H49" s="93">
        <v>100107.47370531739</v>
      </c>
      <c r="I49" s="93">
        <v>51198.115863595187</v>
      </c>
      <c r="J49" s="93">
        <v>151305.58956891258</v>
      </c>
      <c r="K49" s="257">
        <v>19.955639345043288</v>
      </c>
      <c r="L49" s="233">
        <v>124942.1698318517</v>
      </c>
      <c r="M49" s="93">
        <v>106406.67347583217</v>
      </c>
      <c r="N49" s="194">
        <f t="shared" si="1"/>
        <v>231348.84330768388</v>
      </c>
      <c r="O49" s="200"/>
      <c r="Q49" s="200"/>
      <c r="R49" s="200"/>
      <c r="S49" s="200"/>
    </row>
    <row r="50" spans="1:19" x14ac:dyDescent="0.2">
      <c r="A50" s="191" t="s">
        <v>25</v>
      </c>
      <c r="B50" s="128">
        <v>6</v>
      </c>
      <c r="C50" s="93">
        <v>167513.38973055998</v>
      </c>
      <c r="D50" s="93">
        <v>0</v>
      </c>
      <c r="E50" s="93">
        <v>167513.38973055998</v>
      </c>
      <c r="F50" s="93">
        <v>33.225856342025139</v>
      </c>
      <c r="G50" s="178">
        <v>5</v>
      </c>
      <c r="H50" s="93">
        <v>165835.41195514999</v>
      </c>
      <c r="I50" s="93">
        <v>0</v>
      </c>
      <c r="J50" s="93">
        <v>165835.41195514999</v>
      </c>
      <c r="K50" s="257">
        <v>32.893033702589818</v>
      </c>
      <c r="L50" s="233">
        <v>167513.38973055998</v>
      </c>
      <c r="M50" s="93">
        <v>0</v>
      </c>
      <c r="N50" s="194">
        <f t="shared" si="1"/>
        <v>167513.38973055998</v>
      </c>
      <c r="O50" s="200"/>
      <c r="Q50" s="200"/>
      <c r="R50" s="200"/>
      <c r="S50" s="200"/>
    </row>
    <row r="51" spans="1:19" x14ac:dyDescent="0.2">
      <c r="A51" s="191" t="s">
        <v>98</v>
      </c>
      <c r="B51" s="128">
        <v>51</v>
      </c>
      <c r="C51" s="93">
        <v>146196.52202923922</v>
      </c>
      <c r="D51" s="93">
        <v>414.63564810046392</v>
      </c>
      <c r="E51" s="93">
        <v>146611.15767733968</v>
      </c>
      <c r="F51" s="93">
        <v>20.238879428453366</v>
      </c>
      <c r="G51" s="178">
        <v>7</v>
      </c>
      <c r="H51" s="93">
        <v>40684.207062871603</v>
      </c>
      <c r="I51" s="93">
        <v>1426.0097618049999</v>
      </c>
      <c r="J51" s="93">
        <v>42110.216824676601</v>
      </c>
      <c r="K51" s="257">
        <v>5.6321638159285978</v>
      </c>
      <c r="L51" s="233">
        <v>150567.55369434709</v>
      </c>
      <c r="M51" s="93">
        <v>1443.2609851404638</v>
      </c>
      <c r="N51" s="194">
        <f t="shared" si="1"/>
        <v>152010.81467948755</v>
      </c>
      <c r="O51" s="200"/>
      <c r="Q51" s="200"/>
      <c r="R51" s="200"/>
      <c r="S51" s="200"/>
    </row>
    <row r="52" spans="1:19" x14ac:dyDescent="0.2">
      <c r="A52" s="191" t="s">
        <v>22</v>
      </c>
      <c r="B52" s="128">
        <v>49</v>
      </c>
      <c r="C52" s="93">
        <v>285792.70142164844</v>
      </c>
      <c r="D52" s="93">
        <v>19777.046616771851</v>
      </c>
      <c r="E52" s="93">
        <v>305569.74803842028</v>
      </c>
      <c r="F52" s="93">
        <v>26.923022949875843</v>
      </c>
      <c r="G52" s="178">
        <v>13</v>
      </c>
      <c r="H52" s="93">
        <v>223489.35028579895</v>
      </c>
      <c r="I52" s="93">
        <v>16572.9583016912</v>
      </c>
      <c r="J52" s="93">
        <v>240062.30858749014</v>
      </c>
      <c r="K52" s="257">
        <v>21.053752866558074</v>
      </c>
      <c r="L52" s="233">
        <v>286115.6448649026</v>
      </c>
      <c r="M52" s="93">
        <v>19795.686856204051</v>
      </c>
      <c r="N52" s="194">
        <f t="shared" si="1"/>
        <v>305911.33172110666</v>
      </c>
      <c r="O52" s="200"/>
      <c r="Q52" s="200"/>
      <c r="R52" s="200"/>
      <c r="S52" s="200"/>
    </row>
    <row r="53" spans="1:19" x14ac:dyDescent="0.2">
      <c r="A53" s="191" t="s">
        <v>99</v>
      </c>
      <c r="B53" s="128">
        <v>49</v>
      </c>
      <c r="C53" s="93">
        <v>167660.94293630312</v>
      </c>
      <c r="D53" s="93">
        <v>27227.92422376648</v>
      </c>
      <c r="E53" s="93">
        <v>194888.86716006961</v>
      </c>
      <c r="F53" s="93">
        <v>14.821746197652569</v>
      </c>
      <c r="G53" s="178">
        <v>24</v>
      </c>
      <c r="H53" s="93">
        <v>192866.28523096771</v>
      </c>
      <c r="I53" s="93">
        <v>13770.037093407682</v>
      </c>
      <c r="J53" s="93">
        <v>206636.32232437539</v>
      </c>
      <c r="K53" s="257">
        <v>17.049976456732093</v>
      </c>
      <c r="L53" s="233">
        <v>266736.86492944992</v>
      </c>
      <c r="M53" s="93">
        <v>27284.187522286171</v>
      </c>
      <c r="N53" s="194">
        <f t="shared" si="1"/>
        <v>294021.05245173606</v>
      </c>
      <c r="O53" s="200"/>
      <c r="Q53" s="200"/>
      <c r="R53" s="200"/>
      <c r="S53" s="200"/>
    </row>
    <row r="54" spans="1:19" x14ac:dyDescent="0.2">
      <c r="A54" s="195" t="s">
        <v>144</v>
      </c>
      <c r="B54" s="128">
        <v>53</v>
      </c>
      <c r="C54" s="93">
        <v>535.27754565366422</v>
      </c>
      <c r="D54" s="93">
        <v>5113284.1051540114</v>
      </c>
      <c r="E54" s="93">
        <v>5113819.3826996647</v>
      </c>
      <c r="F54" s="93">
        <v>0</v>
      </c>
      <c r="G54" s="192">
        <v>47</v>
      </c>
      <c r="H54" s="93">
        <v>67.547206721929186</v>
      </c>
      <c r="I54" s="93">
        <v>4970248.0969371824</v>
      </c>
      <c r="J54" s="93">
        <v>4970315.6441439046</v>
      </c>
      <c r="K54" s="257">
        <v>0</v>
      </c>
      <c r="L54" s="233">
        <v>544.34773354997435</v>
      </c>
      <c r="M54" s="93">
        <v>8155617.8987066746</v>
      </c>
      <c r="N54" s="194">
        <f t="shared" si="1"/>
        <v>8156162.2464402243</v>
      </c>
      <c r="O54" s="200"/>
      <c r="Q54" s="200"/>
      <c r="R54" s="200"/>
      <c r="S54" s="200"/>
    </row>
    <row r="55" spans="1:19" ht="14.45" customHeight="1" thickBot="1" x14ac:dyDescent="0.25">
      <c r="A55" s="128" t="s">
        <v>145</v>
      </c>
      <c r="B55" s="128">
        <v>0</v>
      </c>
      <c r="C55" s="93">
        <v>0</v>
      </c>
      <c r="D55" s="93">
        <v>0</v>
      </c>
      <c r="E55" s="93">
        <v>0</v>
      </c>
      <c r="F55" s="93">
        <v>0</v>
      </c>
      <c r="G55" s="192">
        <v>0</v>
      </c>
      <c r="H55" s="93">
        <v>0</v>
      </c>
      <c r="I55" s="93">
        <v>0</v>
      </c>
      <c r="J55" s="93">
        <v>0</v>
      </c>
      <c r="K55" s="257">
        <v>0</v>
      </c>
      <c r="L55" s="258">
        <v>0</v>
      </c>
      <c r="M55" s="207">
        <v>0</v>
      </c>
      <c r="N55" s="198">
        <f t="shared" si="1"/>
        <v>0</v>
      </c>
      <c r="O55" s="200"/>
    </row>
    <row r="56" spans="1:19" x14ac:dyDescent="0.2">
      <c r="A56" s="195" t="s">
        <v>146</v>
      </c>
      <c r="B56" s="259">
        <f>SUM(B35:B54)</f>
        <v>1468</v>
      </c>
      <c r="C56" s="260">
        <f>SUM(C35:C55)</f>
        <v>11868485.101425849</v>
      </c>
      <c r="D56" s="260">
        <f>SUM(D35:D55)</f>
        <v>5475073.2889481112</v>
      </c>
      <c r="E56" s="261">
        <f>SUM(E35:E55)</f>
        <v>17343558.39037396</v>
      </c>
      <c r="F56" s="223"/>
      <c r="G56" s="178">
        <v>658</v>
      </c>
      <c r="H56" s="260">
        <v>10250735.703037109</v>
      </c>
      <c r="I56" s="260">
        <v>5198569.9123002514</v>
      </c>
      <c r="J56" s="260">
        <v>15449305.615337361</v>
      </c>
      <c r="K56" s="223"/>
      <c r="L56" s="200"/>
      <c r="M56" s="200"/>
      <c r="N56" s="200"/>
      <c r="O56" s="200"/>
    </row>
    <row r="57" spans="1:19" x14ac:dyDescent="0.2">
      <c r="A57" s="326" t="s">
        <v>147</v>
      </c>
      <c r="B57" s="326"/>
      <c r="C57" s="93">
        <v>23.444173342965087</v>
      </c>
      <c r="D57" s="93">
        <v>5.1020535911948333</v>
      </c>
      <c r="H57" s="93">
        <v>20.24858460546508</v>
      </c>
      <c r="I57" s="93">
        <v>4.8443885388107137</v>
      </c>
      <c r="O57" s="200"/>
    </row>
    <row r="58" spans="1:19" x14ac:dyDescent="0.2">
      <c r="A58" s="160" t="s">
        <v>90</v>
      </c>
      <c r="E58" s="201"/>
      <c r="O58" s="200"/>
    </row>
    <row r="60" spans="1:19" x14ac:dyDescent="0.2">
      <c r="A60" s="160" t="s">
        <v>111</v>
      </c>
    </row>
    <row r="61" spans="1:19" x14ac:dyDescent="0.2">
      <c r="A61" s="160" t="s">
        <v>112</v>
      </c>
    </row>
    <row r="62" spans="1:19" x14ac:dyDescent="0.2">
      <c r="A62" s="160" t="s">
        <v>113</v>
      </c>
    </row>
    <row r="63" spans="1:19" x14ac:dyDescent="0.2">
      <c r="A63" s="160" t="s">
        <v>114</v>
      </c>
    </row>
    <row r="64" spans="1:19" x14ac:dyDescent="0.2">
      <c r="A64" s="160" t="s">
        <v>148</v>
      </c>
    </row>
    <row r="65" spans="1:14" s="236" customFormat="1" x14ac:dyDescent="0.2">
      <c r="A65" s="234" t="s">
        <v>149</v>
      </c>
      <c r="B65" s="235"/>
      <c r="C65" s="235"/>
      <c r="D65" s="235"/>
      <c r="E65" s="235"/>
      <c r="F65" s="235"/>
      <c r="G65" s="235"/>
    </row>
    <row r="66" spans="1:14" s="237" customFormat="1" x14ac:dyDescent="0.2">
      <c r="A66" s="328" t="s">
        <v>150</v>
      </c>
      <c r="B66" s="329"/>
      <c r="C66" s="329"/>
      <c r="D66" s="329"/>
      <c r="E66" s="329"/>
      <c r="F66" s="329"/>
      <c r="G66" s="329"/>
      <c r="H66" s="329"/>
      <c r="I66" s="329"/>
      <c r="J66" s="329"/>
      <c r="K66" s="329"/>
      <c r="L66" s="329"/>
      <c r="M66" s="329"/>
      <c r="N66" s="329"/>
    </row>
    <row r="67" spans="1:14" s="237" customFormat="1" x14ac:dyDescent="0.2">
      <c r="A67" s="329"/>
      <c r="B67" s="329"/>
      <c r="C67" s="329"/>
      <c r="D67" s="329"/>
      <c r="E67" s="329"/>
      <c r="F67" s="329"/>
      <c r="G67" s="329"/>
      <c r="H67" s="329"/>
      <c r="I67" s="329"/>
      <c r="J67" s="329"/>
      <c r="K67" s="329"/>
      <c r="L67" s="329"/>
      <c r="M67" s="329"/>
      <c r="N67" s="329"/>
    </row>
    <row r="68" spans="1:14" s="236" customFormat="1" x14ac:dyDescent="0.2">
      <c r="A68" s="329"/>
      <c r="B68" s="329"/>
      <c r="C68" s="329"/>
      <c r="D68" s="329"/>
      <c r="E68" s="329"/>
      <c r="F68" s="329"/>
      <c r="G68" s="329"/>
      <c r="H68" s="329"/>
      <c r="I68" s="329"/>
      <c r="J68" s="329"/>
      <c r="K68" s="329"/>
      <c r="L68" s="329"/>
      <c r="M68" s="329"/>
      <c r="N68" s="329"/>
    </row>
    <row r="70" spans="1:14" x14ac:dyDescent="0.2">
      <c r="A70" s="235" t="s">
        <v>156</v>
      </c>
      <c r="B70" s="262"/>
    </row>
    <row r="71" spans="1:14" x14ac:dyDescent="0.2">
      <c r="A71" s="263" t="s">
        <v>155</v>
      </c>
      <c r="B71" s="264"/>
      <c r="C71" s="180"/>
    </row>
    <row r="73" spans="1:14" x14ac:dyDescent="0.2">
      <c r="A73" s="311" t="s">
        <v>157</v>
      </c>
      <c r="B73" s="312"/>
      <c r="C73" s="313"/>
    </row>
    <row r="74" spans="1:14" x14ac:dyDescent="0.2">
      <c r="A74" s="310" t="s">
        <v>118</v>
      </c>
      <c r="B74" s="310"/>
      <c r="C74" s="239">
        <v>50624455.500314042</v>
      </c>
    </row>
    <row r="75" spans="1:14" x14ac:dyDescent="0.2">
      <c r="A75" s="310" t="s">
        <v>119</v>
      </c>
      <c r="B75" s="310"/>
      <c r="C75" s="239">
        <v>107311167.76971999</v>
      </c>
    </row>
    <row r="76" spans="1:14" x14ac:dyDescent="0.2">
      <c r="A76" s="240"/>
      <c r="B76" s="240"/>
      <c r="C76" s="241"/>
    </row>
    <row r="77" spans="1:14" ht="33.6" customHeight="1" x14ac:dyDescent="0.2">
      <c r="A77" s="265" t="s">
        <v>136</v>
      </c>
      <c r="B77" s="265" t="s">
        <v>135</v>
      </c>
      <c r="C77" s="265" t="s">
        <v>20</v>
      </c>
    </row>
    <row r="78" spans="1:14" x14ac:dyDescent="0.2">
      <c r="A78" s="242" t="s">
        <v>66</v>
      </c>
      <c r="B78" s="243">
        <v>61</v>
      </c>
      <c r="C78" s="242">
        <v>8761849.329913998</v>
      </c>
    </row>
    <row r="79" spans="1:14" x14ac:dyDescent="0.2">
      <c r="A79" s="242" t="s">
        <v>67</v>
      </c>
      <c r="B79" s="243">
        <v>24</v>
      </c>
      <c r="C79" s="242">
        <v>4773249.9336774182</v>
      </c>
    </row>
    <row r="80" spans="1:14" x14ac:dyDescent="0.2">
      <c r="A80" s="242" t="s">
        <v>68</v>
      </c>
      <c r="B80" s="243">
        <v>70</v>
      </c>
      <c r="C80" s="242">
        <v>744406.5810556513</v>
      </c>
    </row>
    <row r="81" spans="1:3" x14ac:dyDescent="0.2">
      <c r="A81" s="242" t="s">
        <v>23</v>
      </c>
      <c r="B81" s="243">
        <v>13</v>
      </c>
      <c r="C81" s="242">
        <v>531476.50131996593</v>
      </c>
    </row>
    <row r="82" spans="1:3" x14ac:dyDescent="0.2">
      <c r="A82" s="242" t="s">
        <v>69</v>
      </c>
      <c r="B82" s="243">
        <v>41</v>
      </c>
      <c r="C82" s="242">
        <v>9422179.9135350212</v>
      </c>
    </row>
    <row r="83" spans="1:3" x14ac:dyDescent="0.2">
      <c r="A83" s="242" t="s">
        <v>43</v>
      </c>
      <c r="B83" s="243">
        <v>42</v>
      </c>
      <c r="C83" s="242">
        <v>7941019.3214299222</v>
      </c>
    </row>
    <row r="84" spans="1:3" x14ac:dyDescent="0.2">
      <c r="A84" s="242" t="s">
        <v>70</v>
      </c>
      <c r="B84" s="243">
        <v>51</v>
      </c>
      <c r="C84" s="242">
        <v>3220646.1893755207</v>
      </c>
    </row>
    <row r="85" spans="1:3" x14ac:dyDescent="0.2">
      <c r="A85" s="242" t="s">
        <v>74</v>
      </c>
      <c r="B85" s="243">
        <v>63</v>
      </c>
      <c r="C85" s="242">
        <v>1987.1670172435001</v>
      </c>
    </row>
    <row r="86" spans="1:3" x14ac:dyDescent="0.2">
      <c r="A86" s="242" t="s">
        <v>75</v>
      </c>
      <c r="B86" s="243">
        <v>64</v>
      </c>
      <c r="C86" s="242">
        <v>1361.0572235418999</v>
      </c>
    </row>
    <row r="87" spans="1:3" x14ac:dyDescent="0.2">
      <c r="A87" s="242" t="s">
        <v>24</v>
      </c>
      <c r="B87" s="243">
        <v>22</v>
      </c>
      <c r="C87" s="242">
        <v>1038612.4985066187</v>
      </c>
    </row>
    <row r="88" spans="1:3" x14ac:dyDescent="0.2">
      <c r="A88" s="242" t="s">
        <v>26</v>
      </c>
      <c r="B88" s="243">
        <v>30</v>
      </c>
      <c r="C88" s="242">
        <v>802534.94494367926</v>
      </c>
    </row>
    <row r="89" spans="1:3" x14ac:dyDescent="0.2">
      <c r="A89" s="242" t="s">
        <v>76</v>
      </c>
      <c r="B89" s="243">
        <v>52</v>
      </c>
      <c r="C89" s="242">
        <v>2327559.0536017055</v>
      </c>
    </row>
    <row r="90" spans="1:3" x14ac:dyDescent="0.2">
      <c r="A90" s="242" t="s">
        <v>27</v>
      </c>
      <c r="B90" s="243">
        <v>43</v>
      </c>
      <c r="C90" s="242">
        <v>4168062.7206364106</v>
      </c>
    </row>
    <row r="91" spans="1:3" x14ac:dyDescent="0.2">
      <c r="A91" s="242" t="s">
        <v>21</v>
      </c>
      <c r="B91" s="243">
        <v>11</v>
      </c>
      <c r="C91" s="242">
        <v>2968561.8825802952</v>
      </c>
    </row>
    <row r="92" spans="1:3" x14ac:dyDescent="0.2">
      <c r="A92" s="242" t="s">
        <v>46</v>
      </c>
      <c r="B92" s="243">
        <v>53</v>
      </c>
      <c r="C92" s="242">
        <v>501650.04475371708</v>
      </c>
    </row>
    <row r="93" spans="1:3" x14ac:dyDescent="0.2">
      <c r="A93" s="242" t="s">
        <v>25</v>
      </c>
      <c r="B93" s="243">
        <v>23</v>
      </c>
      <c r="C93" s="242">
        <v>504165.75574809778</v>
      </c>
    </row>
    <row r="94" spans="1:3" x14ac:dyDescent="0.2">
      <c r="A94" s="242" t="s">
        <v>98</v>
      </c>
      <c r="B94" s="243">
        <v>21</v>
      </c>
      <c r="C94" s="242">
        <v>722354.8247616248</v>
      </c>
    </row>
    <row r="95" spans="1:3" x14ac:dyDescent="0.2">
      <c r="A95" s="242" t="s">
        <v>22</v>
      </c>
      <c r="B95" s="243">
        <v>12</v>
      </c>
      <c r="C95" s="242">
        <v>1061517.8761824148</v>
      </c>
    </row>
    <row r="96" spans="1:3" x14ac:dyDescent="0.2">
      <c r="A96" s="242" t="s">
        <v>99</v>
      </c>
      <c r="B96" s="243">
        <v>62</v>
      </c>
      <c r="C96" s="242">
        <v>1131182.1205169959</v>
      </c>
    </row>
    <row r="97" spans="1:3" ht="38.25" x14ac:dyDescent="0.2">
      <c r="A97" s="244" t="s">
        <v>137</v>
      </c>
      <c r="B97" s="245">
        <v>54</v>
      </c>
      <c r="C97" s="246">
        <v>77.783550577699998</v>
      </c>
    </row>
    <row r="98" spans="1:3" ht="25.5" x14ac:dyDescent="0.2">
      <c r="A98" s="244" t="s">
        <v>138</v>
      </c>
      <c r="B98" s="247">
        <v>90</v>
      </c>
      <c r="C98" s="246">
        <v>107311167.76971999</v>
      </c>
    </row>
    <row r="99" spans="1:3" x14ac:dyDescent="0.2">
      <c r="C99" s="200"/>
    </row>
  </sheetData>
  <mergeCells count="14">
    <mergeCell ref="A74:B74"/>
    <mergeCell ref="A75:B75"/>
    <mergeCell ref="A73:C73"/>
    <mergeCell ref="T1:U1"/>
    <mergeCell ref="A1:A2"/>
    <mergeCell ref="B1:F1"/>
    <mergeCell ref="G1:K1"/>
    <mergeCell ref="L1:N1"/>
    <mergeCell ref="B33:F33"/>
    <mergeCell ref="G33:K33"/>
    <mergeCell ref="L33:N33"/>
    <mergeCell ref="A57:B57"/>
    <mergeCell ref="T33:U33"/>
    <mergeCell ref="A66:N68"/>
  </mergeCells>
  <printOptions horizontalCentered="1" verticalCentered="1"/>
  <pageMargins left="0.31496062992125984" right="0.31496062992125984" top="0.35433070866141736" bottom="0.19685039370078741" header="0" footer="0.11811023622047245"/>
  <pageSetup paperSize="8" scale="9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U61"/>
  <sheetViews>
    <sheetView showGridLines="0" zoomScale="85" zoomScaleNormal="85" workbookViewId="0">
      <selection activeCell="N37" sqref="N37"/>
    </sheetView>
  </sheetViews>
  <sheetFormatPr baseColWidth="10" defaultColWidth="11.42578125" defaultRowHeight="15" x14ac:dyDescent="0.25"/>
  <cols>
    <col min="1" max="1" width="17.42578125" style="8" customWidth="1"/>
    <col min="2" max="2" width="15.28515625" style="13" bestFit="1" customWidth="1"/>
    <col min="3" max="3" width="19.28515625" style="12" bestFit="1" customWidth="1"/>
    <col min="4" max="4" width="15.7109375" style="11" customWidth="1"/>
    <col min="5" max="5" width="15.7109375" style="10" customWidth="1"/>
    <col min="6" max="6" width="12.7109375" style="9" bestFit="1" customWidth="1"/>
    <col min="7" max="7" width="12.85546875" style="13" bestFit="1" customWidth="1"/>
    <col min="8" max="8" width="2" style="13" customWidth="1"/>
    <col min="9" max="10" width="11.42578125" style="9"/>
    <col min="11" max="11" width="18.85546875" style="9" bestFit="1" customWidth="1"/>
    <col min="12" max="12" width="23.7109375" style="9" bestFit="1" customWidth="1"/>
    <col min="13" max="16384" width="11.42578125" style="9"/>
  </cols>
  <sheetData>
    <row r="1" spans="1:21" ht="15.75" x14ac:dyDescent="0.25">
      <c r="A1" s="60" t="s">
        <v>88</v>
      </c>
      <c r="B1" s="61"/>
      <c r="C1" s="62"/>
      <c r="D1" s="63"/>
      <c r="E1" s="62"/>
      <c r="F1" s="8"/>
    </row>
    <row r="4" spans="1:21" x14ac:dyDescent="0.25">
      <c r="A4" s="40"/>
      <c r="B4" s="41" t="s">
        <v>85</v>
      </c>
      <c r="C4" s="42" t="s">
        <v>9</v>
      </c>
      <c r="D4" s="43" t="s">
        <v>85</v>
      </c>
      <c r="E4" s="42" t="s">
        <v>9</v>
      </c>
      <c r="F4" s="44"/>
      <c r="G4" s="45"/>
      <c r="H4" s="45"/>
      <c r="I4" s="14"/>
      <c r="J4" s="14"/>
      <c r="K4" s="14"/>
      <c r="L4" s="14"/>
      <c r="M4" s="14"/>
      <c r="N4" s="14"/>
      <c r="O4" s="14"/>
      <c r="P4" s="14"/>
      <c r="Q4" s="14"/>
      <c r="R4" s="14"/>
      <c r="S4" s="14"/>
      <c r="T4" s="14"/>
      <c r="U4" s="14"/>
    </row>
    <row r="5" spans="1:21" ht="60" x14ac:dyDescent="0.25">
      <c r="A5" s="46" t="s">
        <v>86</v>
      </c>
      <c r="B5" s="47" t="s">
        <v>78</v>
      </c>
      <c r="C5" s="47" t="s">
        <v>47</v>
      </c>
      <c r="D5" s="47" t="s">
        <v>48</v>
      </c>
      <c r="E5" s="47" t="s">
        <v>48</v>
      </c>
      <c r="F5" s="330" t="s">
        <v>87</v>
      </c>
      <c r="G5" s="331"/>
      <c r="H5" s="64"/>
      <c r="I5" s="14"/>
      <c r="J5" s="14"/>
      <c r="K5" s="14"/>
      <c r="L5" s="14"/>
      <c r="M5" s="14"/>
      <c r="N5" s="14"/>
      <c r="O5" s="14"/>
      <c r="P5" s="14"/>
      <c r="Q5" s="14"/>
      <c r="R5" s="14"/>
      <c r="S5" s="14"/>
      <c r="T5" s="14"/>
      <c r="U5" s="14"/>
    </row>
    <row r="6" spans="1:21" x14ac:dyDescent="0.25">
      <c r="A6" s="48">
        <v>2009</v>
      </c>
      <c r="B6" s="50">
        <v>4395015.3890872439</v>
      </c>
      <c r="C6" s="54">
        <v>617</v>
      </c>
      <c r="D6" s="50">
        <v>2016449.15</v>
      </c>
      <c r="E6" s="55">
        <v>831</v>
      </c>
      <c r="F6" s="38">
        <v>1448</v>
      </c>
      <c r="G6" s="56">
        <v>6174875.8200000003</v>
      </c>
      <c r="H6" s="65"/>
      <c r="I6" s="175"/>
      <c r="J6" s="284"/>
      <c r="K6" s="285"/>
      <c r="L6" s="14"/>
      <c r="M6" s="14"/>
      <c r="N6" s="14"/>
      <c r="O6" s="14"/>
      <c r="P6" s="14"/>
      <c r="Q6" s="14"/>
      <c r="R6" s="14"/>
      <c r="S6" s="14"/>
      <c r="T6" s="14"/>
      <c r="U6" s="14"/>
    </row>
    <row r="7" spans="1:21" x14ac:dyDescent="0.25">
      <c r="A7" s="48">
        <v>2010</v>
      </c>
      <c r="B7" s="50">
        <v>4843131.5782396561</v>
      </c>
      <c r="C7" s="54">
        <v>637</v>
      </c>
      <c r="D7" s="50">
        <v>1833757.14</v>
      </c>
      <c r="E7" s="55">
        <v>848</v>
      </c>
      <c r="F7" s="38">
        <v>1485</v>
      </c>
      <c r="G7" s="56">
        <v>6288482.21</v>
      </c>
      <c r="H7" s="65"/>
      <c r="I7" s="175"/>
      <c r="J7" s="284"/>
      <c r="K7" s="285"/>
      <c r="L7" s="14"/>
      <c r="M7" s="14"/>
      <c r="N7" s="14"/>
      <c r="O7" s="14"/>
      <c r="P7" s="14"/>
      <c r="Q7" s="14"/>
      <c r="R7" s="14"/>
      <c r="S7" s="14"/>
      <c r="T7" s="14"/>
      <c r="U7" s="14"/>
    </row>
    <row r="8" spans="1:21" x14ac:dyDescent="0.25">
      <c r="A8" s="48">
        <v>2011</v>
      </c>
      <c r="B8" s="50">
        <v>5109748.0611584419</v>
      </c>
      <c r="C8" s="54">
        <v>641</v>
      </c>
      <c r="D8" s="50">
        <v>1831920.18</v>
      </c>
      <c r="E8" s="55">
        <v>904</v>
      </c>
      <c r="F8" s="38">
        <v>1545</v>
      </c>
      <c r="G8" s="56">
        <v>6782244.2300000004</v>
      </c>
      <c r="H8" s="65"/>
      <c r="I8" s="175"/>
      <c r="J8" s="284"/>
      <c r="K8" s="285"/>
      <c r="L8" s="14"/>
      <c r="M8" s="14"/>
      <c r="N8" s="14"/>
      <c r="O8" s="14"/>
      <c r="P8" s="14"/>
      <c r="Q8" s="14"/>
      <c r="R8" s="14"/>
      <c r="S8" s="14"/>
      <c r="T8" s="14"/>
      <c r="U8" s="14"/>
    </row>
    <row r="9" spans="1:21" x14ac:dyDescent="0.25">
      <c r="A9" s="48">
        <v>2012</v>
      </c>
      <c r="B9" s="50">
        <v>5152357.2846852466</v>
      </c>
      <c r="C9" s="54">
        <v>642</v>
      </c>
      <c r="D9" s="50">
        <v>1775935.99</v>
      </c>
      <c r="E9" s="55">
        <v>904</v>
      </c>
      <c r="F9" s="38">
        <v>1546</v>
      </c>
      <c r="G9" s="56">
        <v>6760522.6399999997</v>
      </c>
      <c r="H9" s="65"/>
      <c r="I9" s="175"/>
      <c r="J9" s="284"/>
      <c r="K9" s="285"/>
      <c r="L9" s="14"/>
      <c r="M9" s="14"/>
      <c r="N9" s="14"/>
      <c r="O9" s="14"/>
      <c r="P9" s="14"/>
      <c r="Q9" s="14"/>
      <c r="R9" s="14"/>
      <c r="S9" s="14"/>
      <c r="T9" s="14"/>
      <c r="U9" s="14"/>
    </row>
    <row r="10" spans="1:21" x14ac:dyDescent="0.25">
      <c r="A10" s="48">
        <v>2013</v>
      </c>
      <c r="B10" s="50">
        <v>5192144.9964753967</v>
      </c>
      <c r="C10" s="54">
        <v>648</v>
      </c>
      <c r="D10" s="50">
        <v>1712428.77</v>
      </c>
      <c r="E10" s="55">
        <v>903</v>
      </c>
      <c r="F10" s="38">
        <v>1551</v>
      </c>
      <c r="G10" s="56">
        <v>6774460.0199999996</v>
      </c>
      <c r="H10" s="65"/>
      <c r="I10" s="175"/>
      <c r="J10" s="284"/>
      <c r="K10" s="285"/>
      <c r="L10" s="14"/>
      <c r="M10" s="14"/>
      <c r="N10" s="14"/>
      <c r="O10" s="14"/>
      <c r="P10" s="14"/>
      <c r="Q10" s="14"/>
      <c r="R10" s="14"/>
      <c r="S10" s="14"/>
      <c r="T10" s="14"/>
      <c r="U10" s="14"/>
    </row>
    <row r="11" spans="1:21" x14ac:dyDescent="0.25">
      <c r="A11" s="38">
        <v>2014</v>
      </c>
      <c r="B11" s="50">
        <v>5399275.7506795293</v>
      </c>
      <c r="C11" s="55">
        <v>657</v>
      </c>
      <c r="D11" s="50">
        <v>1598299.22</v>
      </c>
      <c r="E11" s="55">
        <v>913</v>
      </c>
      <c r="F11" s="38">
        <v>1570</v>
      </c>
      <c r="G11" s="56">
        <v>6817122.75</v>
      </c>
      <c r="H11" s="65"/>
      <c r="I11" s="175"/>
      <c r="J11" s="284"/>
      <c r="K11" s="285"/>
      <c r="L11" s="14"/>
      <c r="M11" s="14"/>
      <c r="N11" s="14"/>
      <c r="O11" s="14"/>
      <c r="P11" s="14"/>
      <c r="Q11" s="14"/>
      <c r="R11" s="14"/>
      <c r="S11" s="14"/>
      <c r="T11" s="14"/>
      <c r="U11" s="14"/>
    </row>
    <row r="12" spans="1:21" x14ac:dyDescent="0.25">
      <c r="A12" s="38">
        <v>2015</v>
      </c>
      <c r="B12" s="50">
        <v>5425392.7596876537</v>
      </c>
      <c r="C12" s="55">
        <v>665</v>
      </c>
      <c r="D12" s="50">
        <v>2612731.19</v>
      </c>
      <c r="E12" s="55">
        <v>1104</v>
      </c>
      <c r="F12" s="38">
        <v>1769</v>
      </c>
      <c r="G12" s="56">
        <v>7875217</v>
      </c>
      <c r="H12" s="66"/>
      <c r="I12" s="175"/>
      <c r="J12" s="284"/>
      <c r="K12" s="285"/>
      <c r="L12" s="14"/>
      <c r="M12" s="14"/>
      <c r="N12" s="14"/>
      <c r="O12" s="14"/>
      <c r="P12" s="14"/>
      <c r="Q12" s="14"/>
      <c r="R12" s="14"/>
      <c r="S12" s="14"/>
      <c r="T12" s="14"/>
      <c r="U12" s="14"/>
    </row>
    <row r="13" spans="1:21" x14ac:dyDescent="0.25">
      <c r="A13" s="38">
        <v>2016</v>
      </c>
      <c r="B13" s="50">
        <v>5447431.3706353391</v>
      </c>
      <c r="C13" s="55">
        <v>666</v>
      </c>
      <c r="D13" s="50">
        <v>2564397.27</v>
      </c>
      <c r="E13" s="55">
        <v>1103</v>
      </c>
      <c r="F13" s="38">
        <v>1769</v>
      </c>
      <c r="G13" s="56">
        <v>7875217.0499999998</v>
      </c>
      <c r="H13" s="66"/>
      <c r="I13" s="176"/>
      <c r="J13" s="284"/>
      <c r="K13" s="285"/>
      <c r="L13" s="14"/>
      <c r="M13" s="14"/>
      <c r="N13" s="14"/>
      <c r="O13" s="14"/>
      <c r="P13" s="14"/>
      <c r="Q13" s="14"/>
      <c r="R13" s="14"/>
      <c r="S13" s="14"/>
      <c r="T13" s="14"/>
      <c r="U13" s="14"/>
    </row>
    <row r="14" spans="1:21" x14ac:dyDescent="0.25">
      <c r="A14" s="52">
        <v>2017</v>
      </c>
      <c r="B14" s="50">
        <v>5454822.8075582078</v>
      </c>
      <c r="C14" s="55">
        <v>675</v>
      </c>
      <c r="D14" s="50">
        <v>2546575.7999999998</v>
      </c>
      <c r="E14" s="51">
        <v>1109</v>
      </c>
      <c r="F14" s="52">
        <v>1783</v>
      </c>
      <c r="G14" s="53">
        <v>7894870.2699999996</v>
      </c>
      <c r="H14" s="177"/>
      <c r="I14" s="175"/>
      <c r="J14" s="284"/>
      <c r="K14" s="285"/>
      <c r="L14" s="14"/>
      <c r="M14" s="14"/>
      <c r="N14" s="14"/>
      <c r="O14" s="14"/>
      <c r="P14" s="14"/>
      <c r="Q14" s="14"/>
      <c r="R14" s="14"/>
      <c r="S14" s="14"/>
      <c r="T14" s="14"/>
      <c r="U14" s="14"/>
    </row>
    <row r="15" spans="1:21" x14ac:dyDescent="0.25">
      <c r="A15" s="58">
        <v>2018</v>
      </c>
      <c r="B15" s="50">
        <v>5459295.2742632739</v>
      </c>
      <c r="C15" s="59">
        <v>679</v>
      </c>
      <c r="D15" s="50">
        <v>7228863.4400000004</v>
      </c>
      <c r="E15" s="51">
        <v>1109</v>
      </c>
      <c r="F15" s="58">
        <v>1787</v>
      </c>
      <c r="G15" s="57">
        <v>12577157.91</v>
      </c>
      <c r="H15" s="67"/>
      <c r="I15" s="8"/>
      <c r="J15" s="284"/>
      <c r="K15" s="285"/>
    </row>
    <row r="16" spans="1:21" x14ac:dyDescent="0.25">
      <c r="A16" s="58">
        <v>2019</v>
      </c>
      <c r="B16" s="50">
        <v>5459295.2742632739</v>
      </c>
      <c r="C16" s="59">
        <v>679</v>
      </c>
      <c r="D16" s="50">
        <v>7229037.1299999999</v>
      </c>
      <c r="E16" s="51">
        <v>1127</v>
      </c>
      <c r="F16" s="58">
        <v>1805</v>
      </c>
      <c r="G16" s="57">
        <v>12659849.4</v>
      </c>
      <c r="I16" s="8"/>
      <c r="J16" s="8"/>
      <c r="K16" s="285"/>
    </row>
    <row r="17" spans="1:11" x14ac:dyDescent="0.25">
      <c r="A17" s="58">
        <v>2020</v>
      </c>
      <c r="B17" s="50">
        <v>5459295.2742632739</v>
      </c>
      <c r="C17" s="59">
        <v>679</v>
      </c>
      <c r="D17" s="50">
        <v>7281073.8499999996</v>
      </c>
      <c r="E17" s="51">
        <v>1146</v>
      </c>
      <c r="F17" s="58">
        <v>1824</v>
      </c>
      <c r="G17" s="57">
        <v>12712253.58</v>
      </c>
      <c r="I17" s="8"/>
      <c r="J17" s="8"/>
      <c r="K17" s="285"/>
    </row>
    <row r="18" spans="1:11" x14ac:dyDescent="0.25">
      <c r="A18" s="58">
        <v>2021</v>
      </c>
      <c r="B18" s="50">
        <v>5492304.4627420967</v>
      </c>
      <c r="C18" s="59">
        <v>680</v>
      </c>
      <c r="D18" s="277">
        <f>G18-B18</f>
        <v>7252660.7206935016</v>
      </c>
      <c r="E18" s="51">
        <f>F18-C18</f>
        <v>1155</v>
      </c>
      <c r="F18" s="58">
        <v>1835</v>
      </c>
      <c r="G18" s="57">
        <v>12744965.183435598</v>
      </c>
      <c r="I18" s="8"/>
      <c r="J18" s="284"/>
      <c r="K18" s="285"/>
    </row>
    <row r="19" spans="1:11" x14ac:dyDescent="0.25">
      <c r="I19" s="8"/>
      <c r="J19" s="8"/>
      <c r="K19" s="286"/>
    </row>
    <row r="22" spans="1:11" x14ac:dyDescent="0.25">
      <c r="A22" s="67"/>
      <c r="C22" s="276"/>
      <c r="F22" s="13"/>
    </row>
    <row r="24" spans="1:11" x14ac:dyDescent="0.25">
      <c r="A24" s="279"/>
      <c r="B24" s="280"/>
      <c r="C24" s="281"/>
    </row>
    <row r="25" spans="1:11" x14ac:dyDescent="0.25">
      <c r="A25" s="282"/>
      <c r="B25" s="282"/>
      <c r="C25" s="283"/>
    </row>
    <row r="26" spans="1:11" x14ac:dyDescent="0.25">
      <c r="A26" s="278"/>
      <c r="B26" s="278"/>
      <c r="C26" s="283"/>
    </row>
    <row r="27" spans="1:11" x14ac:dyDescent="0.25">
      <c r="A27" s="278"/>
      <c r="B27" s="278"/>
      <c r="C27" s="283"/>
    </row>
    <row r="28" spans="1:11" x14ac:dyDescent="0.25">
      <c r="A28" s="278"/>
      <c r="B28" s="278"/>
      <c r="C28" s="283"/>
    </row>
    <row r="29" spans="1:11" x14ac:dyDescent="0.25">
      <c r="A29" s="278"/>
      <c r="B29" s="278"/>
      <c r="C29" s="283"/>
    </row>
    <row r="30" spans="1:11" x14ac:dyDescent="0.25">
      <c r="A30" s="278"/>
      <c r="B30" s="278"/>
      <c r="C30" s="283"/>
    </row>
    <row r="31" spans="1:11" x14ac:dyDescent="0.25">
      <c r="A31" s="278"/>
      <c r="B31" s="278"/>
      <c r="C31" s="283"/>
    </row>
    <row r="32" spans="1:11" x14ac:dyDescent="0.25">
      <c r="A32" s="278"/>
      <c r="B32" s="278"/>
      <c r="C32" s="10"/>
    </row>
    <row r="33" spans="1:3" x14ac:dyDescent="0.25">
      <c r="A33" s="278"/>
      <c r="B33" s="278"/>
      <c r="C33" s="10"/>
    </row>
    <row r="34" spans="1:3" x14ac:dyDescent="0.25">
      <c r="A34" s="278"/>
      <c r="B34" s="278"/>
      <c r="C34" s="10"/>
    </row>
    <row r="35" spans="1:3" x14ac:dyDescent="0.25">
      <c r="A35" s="278"/>
      <c r="B35" s="278"/>
      <c r="C35" s="10"/>
    </row>
    <row r="36" spans="1:3" x14ac:dyDescent="0.25">
      <c r="A36" s="278"/>
      <c r="B36" s="278"/>
      <c r="C36" s="10"/>
    </row>
    <row r="37" spans="1:3" x14ac:dyDescent="0.25">
      <c r="A37" s="278"/>
      <c r="B37" s="278"/>
      <c r="C37" s="10"/>
    </row>
    <row r="38" spans="1:3" x14ac:dyDescent="0.25">
      <c r="A38" s="278"/>
      <c r="B38" s="278"/>
      <c r="C38" s="10"/>
    </row>
    <row r="39" spans="1:3" x14ac:dyDescent="0.25">
      <c r="A39" s="278"/>
      <c r="B39" s="278"/>
      <c r="C39" s="10"/>
    </row>
    <row r="40" spans="1:3" x14ac:dyDescent="0.25">
      <c r="A40" s="278"/>
      <c r="B40" s="278"/>
      <c r="C40" s="10"/>
    </row>
    <row r="41" spans="1:3" x14ac:dyDescent="0.25">
      <c r="A41" s="278"/>
      <c r="B41" s="278"/>
      <c r="C41" s="10"/>
    </row>
    <row r="42" spans="1:3" x14ac:dyDescent="0.25">
      <c r="A42" s="278"/>
      <c r="B42" s="278"/>
      <c r="C42" s="10"/>
    </row>
    <row r="43" spans="1:3" x14ac:dyDescent="0.25">
      <c r="A43" s="278"/>
      <c r="B43" s="278"/>
      <c r="C43" s="10"/>
    </row>
    <row r="44" spans="1:3" x14ac:dyDescent="0.25">
      <c r="A44" s="278"/>
      <c r="B44" s="278"/>
      <c r="C44" s="10"/>
    </row>
    <row r="45" spans="1:3" x14ac:dyDescent="0.25">
      <c r="A45" s="278"/>
      <c r="B45" s="278"/>
      <c r="C45" s="10"/>
    </row>
    <row r="46" spans="1:3" x14ac:dyDescent="0.25">
      <c r="A46" s="278"/>
      <c r="B46" s="278"/>
      <c r="C46" s="10"/>
    </row>
    <row r="47" spans="1:3" x14ac:dyDescent="0.25">
      <c r="A47" s="278"/>
      <c r="B47" s="278"/>
      <c r="C47" s="10"/>
    </row>
    <row r="48" spans="1:3" x14ac:dyDescent="0.25">
      <c r="A48" s="278"/>
      <c r="B48" s="278"/>
      <c r="C48" s="10"/>
    </row>
    <row r="49" spans="1:3" x14ac:dyDescent="0.25">
      <c r="A49" s="278"/>
      <c r="B49" s="278"/>
      <c r="C49" s="10"/>
    </row>
    <row r="50" spans="1:3" x14ac:dyDescent="0.25">
      <c r="A50" s="278"/>
      <c r="B50" s="278"/>
      <c r="C50" s="10"/>
    </row>
    <row r="51" spans="1:3" x14ac:dyDescent="0.25">
      <c r="A51" s="278"/>
      <c r="B51" s="278"/>
      <c r="C51" s="10"/>
    </row>
    <row r="52" spans="1:3" x14ac:dyDescent="0.25">
      <c r="A52" s="278"/>
      <c r="B52" s="278"/>
      <c r="C52" s="10"/>
    </row>
    <row r="53" spans="1:3" x14ac:dyDescent="0.25">
      <c r="A53" s="278"/>
      <c r="B53" s="278"/>
      <c r="C53" s="10"/>
    </row>
    <row r="54" spans="1:3" x14ac:dyDescent="0.25">
      <c r="A54" s="278"/>
      <c r="B54" s="278"/>
      <c r="C54" s="10"/>
    </row>
    <row r="55" spans="1:3" x14ac:dyDescent="0.25">
      <c r="A55" s="278"/>
      <c r="B55" s="278"/>
      <c r="C55" s="10"/>
    </row>
    <row r="56" spans="1:3" x14ac:dyDescent="0.25">
      <c r="A56" s="278"/>
      <c r="B56" s="278"/>
      <c r="C56" s="10"/>
    </row>
    <row r="57" spans="1:3" x14ac:dyDescent="0.25">
      <c r="A57" s="278"/>
      <c r="B57" s="278"/>
      <c r="C57" s="10"/>
    </row>
    <row r="58" spans="1:3" x14ac:dyDescent="0.25">
      <c r="A58" s="278"/>
      <c r="B58" s="278"/>
      <c r="C58" s="10"/>
    </row>
    <row r="59" spans="1:3" x14ac:dyDescent="0.25">
      <c r="A59" s="278"/>
      <c r="B59" s="278"/>
      <c r="C59" s="10"/>
    </row>
    <row r="60" spans="1:3" x14ac:dyDescent="0.25">
      <c r="A60" s="278"/>
      <c r="B60" s="278"/>
      <c r="C60" s="10"/>
    </row>
    <row r="61" spans="1:3" x14ac:dyDescent="0.25">
      <c r="A61" s="278"/>
      <c r="B61" s="278"/>
      <c r="C61" s="10"/>
    </row>
  </sheetData>
  <mergeCells count="1">
    <mergeCell ref="F5:G5"/>
  </mergeCells>
  <pageMargins left="0.2" right="0.21" top="1" bottom="1" header="0" footer="0"/>
  <pageSetup paperSize="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election activeCell="J23" sqref="J23"/>
    </sheetView>
  </sheetViews>
  <sheetFormatPr baseColWidth="10" defaultColWidth="11.42578125" defaultRowHeight="11.25" x14ac:dyDescent="0.15"/>
  <cols>
    <col min="1" max="1" width="16.7109375" style="1" customWidth="1"/>
    <col min="2" max="7" width="11" style="1" customWidth="1"/>
    <col min="8" max="8" width="11.7109375" style="1" customWidth="1"/>
    <col min="9" max="16384" width="11.42578125" style="1"/>
  </cols>
  <sheetData>
    <row r="1" spans="1:14" ht="15.75" x14ac:dyDescent="0.25">
      <c r="A1" s="68" t="s">
        <v>89</v>
      </c>
      <c r="B1" s="69"/>
      <c r="C1" s="69"/>
      <c r="D1" s="69"/>
      <c r="E1" s="69"/>
      <c r="F1" s="69"/>
      <c r="G1" s="69"/>
      <c r="H1" s="69"/>
      <c r="I1" s="69"/>
    </row>
    <row r="2" spans="1:14" ht="15" x14ac:dyDescent="0.25">
      <c r="A2" s="70"/>
      <c r="B2" s="70">
        <v>2009</v>
      </c>
      <c r="C2" s="70">
        <v>2014</v>
      </c>
      <c r="D2" s="71">
        <v>2015</v>
      </c>
      <c r="E2" s="71">
        <v>2016</v>
      </c>
      <c r="F2" s="71">
        <v>2017</v>
      </c>
      <c r="G2" s="71">
        <v>2018</v>
      </c>
      <c r="H2" s="71">
        <v>2019</v>
      </c>
      <c r="I2" s="71">
        <v>2020</v>
      </c>
      <c r="J2" s="71">
        <v>2021</v>
      </c>
    </row>
    <row r="3" spans="1:14" s="80" customFormat="1" ht="27" customHeight="1" x14ac:dyDescent="0.2">
      <c r="A3" s="72" t="s">
        <v>32</v>
      </c>
      <c r="B3" s="72" t="s">
        <v>33</v>
      </c>
      <c r="C3" s="72" t="s">
        <v>33</v>
      </c>
      <c r="D3" s="72" t="s">
        <v>33</v>
      </c>
      <c r="E3" s="72" t="s">
        <v>33</v>
      </c>
      <c r="F3" s="72" t="s">
        <v>33</v>
      </c>
      <c r="G3" s="72" t="s">
        <v>33</v>
      </c>
      <c r="H3" s="72" t="s">
        <v>33</v>
      </c>
      <c r="I3" s="72" t="s">
        <v>33</v>
      </c>
      <c r="J3" s="72" t="s">
        <v>33</v>
      </c>
      <c r="K3" s="131"/>
      <c r="L3" s="131"/>
      <c r="M3" s="131"/>
      <c r="N3" s="131"/>
    </row>
    <row r="4" spans="1:14" ht="14.25" customHeight="1" x14ac:dyDescent="0.25">
      <c r="A4" s="82" t="s">
        <v>34</v>
      </c>
      <c r="B4" s="73">
        <v>10</v>
      </c>
      <c r="C4" s="74">
        <v>13</v>
      </c>
      <c r="D4" s="75">
        <v>13</v>
      </c>
      <c r="E4" s="76">
        <v>13</v>
      </c>
      <c r="F4" s="76">
        <v>13</v>
      </c>
      <c r="G4" s="76">
        <v>13</v>
      </c>
      <c r="H4" s="94">
        <v>14</v>
      </c>
      <c r="I4" s="94">
        <v>21</v>
      </c>
      <c r="J4" s="94">
        <v>21</v>
      </c>
      <c r="K4" s="163"/>
      <c r="L4" s="266"/>
      <c r="M4" s="267"/>
      <c r="N4" s="136"/>
    </row>
    <row r="5" spans="1:14" ht="15" x14ac:dyDescent="0.25">
      <c r="A5" s="82" t="s">
        <v>35</v>
      </c>
      <c r="B5" s="73">
        <v>61</v>
      </c>
      <c r="C5" s="74">
        <v>61</v>
      </c>
      <c r="D5" s="75">
        <v>61</v>
      </c>
      <c r="E5" s="76">
        <v>61</v>
      </c>
      <c r="F5" s="76">
        <v>61</v>
      </c>
      <c r="G5" s="76">
        <v>61</v>
      </c>
      <c r="H5" s="94">
        <v>89</v>
      </c>
      <c r="I5" s="94">
        <v>73</v>
      </c>
      <c r="J5" s="94">
        <v>76</v>
      </c>
      <c r="K5" s="163"/>
      <c r="L5" s="266"/>
      <c r="M5" s="267"/>
      <c r="N5" s="136"/>
    </row>
    <row r="6" spans="1:14" ht="15" x14ac:dyDescent="0.25">
      <c r="A6" s="82" t="s">
        <v>36</v>
      </c>
      <c r="B6" s="73">
        <v>97</v>
      </c>
      <c r="C6" s="74">
        <v>97</v>
      </c>
      <c r="D6" s="75">
        <v>97</v>
      </c>
      <c r="E6" s="76">
        <v>97</v>
      </c>
      <c r="F6" s="76">
        <v>97</v>
      </c>
      <c r="G6" s="76">
        <v>111</v>
      </c>
      <c r="H6" s="94">
        <v>117</v>
      </c>
      <c r="I6" s="94">
        <v>94</v>
      </c>
      <c r="J6" s="94">
        <v>89</v>
      </c>
      <c r="K6" s="163"/>
      <c r="L6" s="266"/>
      <c r="M6" s="267"/>
      <c r="N6" s="136"/>
    </row>
    <row r="7" spans="1:14" ht="15" x14ac:dyDescent="0.25">
      <c r="A7" s="82" t="s">
        <v>37</v>
      </c>
      <c r="B7" s="73">
        <v>259</v>
      </c>
      <c r="C7" s="74">
        <v>271</v>
      </c>
      <c r="D7" s="75">
        <v>270</v>
      </c>
      <c r="E7" s="76">
        <v>271</v>
      </c>
      <c r="F7" s="76">
        <v>271</v>
      </c>
      <c r="G7" s="76">
        <v>425</v>
      </c>
      <c r="H7" s="94">
        <v>449</v>
      </c>
      <c r="I7" s="94">
        <v>470</v>
      </c>
      <c r="J7" s="94">
        <v>472</v>
      </c>
      <c r="K7" s="163"/>
      <c r="L7" s="266"/>
      <c r="M7" s="267"/>
      <c r="N7" s="136"/>
    </row>
    <row r="8" spans="1:14" ht="15" x14ac:dyDescent="0.25">
      <c r="A8" s="82" t="s">
        <v>38</v>
      </c>
      <c r="B8" s="73">
        <v>175</v>
      </c>
      <c r="C8" s="74">
        <v>179</v>
      </c>
      <c r="D8" s="75">
        <v>179</v>
      </c>
      <c r="E8" s="76">
        <v>185</v>
      </c>
      <c r="F8" s="76">
        <v>185</v>
      </c>
      <c r="G8" s="76">
        <v>400</v>
      </c>
      <c r="H8" s="94">
        <v>446</v>
      </c>
      <c r="I8" s="94">
        <v>485</v>
      </c>
      <c r="J8" s="94">
        <v>485</v>
      </c>
      <c r="K8" s="163"/>
      <c r="L8" s="266"/>
      <c r="M8" s="267"/>
      <c r="N8" s="136"/>
    </row>
    <row r="9" spans="1:14" ht="15" x14ac:dyDescent="0.25">
      <c r="A9" s="82" t="s">
        <v>39</v>
      </c>
      <c r="B9" s="73">
        <v>311</v>
      </c>
      <c r="C9" s="74">
        <v>316</v>
      </c>
      <c r="D9" s="75">
        <v>795</v>
      </c>
      <c r="E9" s="76">
        <v>798</v>
      </c>
      <c r="F9" s="76">
        <v>798</v>
      </c>
      <c r="G9" s="76">
        <v>392</v>
      </c>
      <c r="H9" s="94">
        <v>397</v>
      </c>
      <c r="I9" s="94">
        <v>382</v>
      </c>
      <c r="J9" s="94">
        <v>382</v>
      </c>
      <c r="K9" s="163"/>
      <c r="L9" s="266"/>
      <c r="M9" s="267"/>
      <c r="N9" s="136"/>
    </row>
    <row r="10" spans="1:14" ht="15" x14ac:dyDescent="0.25">
      <c r="A10" s="82" t="s">
        <v>40</v>
      </c>
      <c r="B10" s="73">
        <v>34</v>
      </c>
      <c r="C10" s="74">
        <v>37</v>
      </c>
      <c r="D10" s="75">
        <v>315</v>
      </c>
      <c r="E10" s="76">
        <v>315</v>
      </c>
      <c r="F10" s="76">
        <v>315</v>
      </c>
      <c r="G10" s="76">
        <v>45</v>
      </c>
      <c r="H10" s="94">
        <v>45</v>
      </c>
      <c r="I10" s="94">
        <v>54</v>
      </c>
      <c r="J10" s="94">
        <v>65</v>
      </c>
      <c r="K10" s="163"/>
      <c r="L10" s="266"/>
      <c r="M10" s="267"/>
      <c r="N10" s="136"/>
    </row>
    <row r="11" spans="1:14" ht="14.25" customHeight="1" x14ac:dyDescent="0.25">
      <c r="A11" s="82" t="s">
        <v>41</v>
      </c>
      <c r="B11" s="73">
        <v>623</v>
      </c>
      <c r="C11" s="77">
        <v>799</v>
      </c>
      <c r="D11" s="75">
        <v>39</v>
      </c>
      <c r="E11" s="76">
        <v>43</v>
      </c>
      <c r="F11" s="76">
        <v>43</v>
      </c>
      <c r="G11" s="76">
        <v>340</v>
      </c>
      <c r="H11" s="94">
        <v>248</v>
      </c>
      <c r="I11" s="94">
        <v>245</v>
      </c>
      <c r="J11" s="94">
        <v>245</v>
      </c>
      <c r="K11" s="163"/>
      <c r="L11" s="266"/>
      <c r="M11" s="267"/>
      <c r="N11" s="136"/>
    </row>
    <row r="12" spans="1:14" ht="15" x14ac:dyDescent="0.25">
      <c r="A12" s="81"/>
      <c r="B12" s="83">
        <f>SUM(B4:B11)</f>
        <v>1570</v>
      </c>
      <c r="C12" s="83">
        <f>SUM(B4:B11)</f>
        <v>1570</v>
      </c>
      <c r="D12" s="74">
        <f>SUM(C4:C11)</f>
        <v>1773</v>
      </c>
      <c r="E12" s="78">
        <v>1769</v>
      </c>
      <c r="F12" s="79">
        <f>SUM(E4:E11)</f>
        <v>1783</v>
      </c>
      <c r="G12" s="79">
        <f>SUM(G4:G11)</f>
        <v>1787</v>
      </c>
      <c r="H12" s="79">
        <f>SUM(H4:H11)</f>
        <v>1805</v>
      </c>
      <c r="I12" s="79">
        <f>SUM(I4:I11)</f>
        <v>1824</v>
      </c>
      <c r="J12" s="79">
        <f>SUM(J4:J11)</f>
        <v>1835</v>
      </c>
      <c r="K12" s="132"/>
      <c r="L12" s="131"/>
      <c r="M12" s="268"/>
      <c r="N12" s="132"/>
    </row>
    <row r="13" spans="1:14" x14ac:dyDescent="0.15">
      <c r="E13" s="2"/>
      <c r="F13" s="2"/>
    </row>
    <row r="14" spans="1:14" ht="12.75" x14ac:dyDescent="0.2">
      <c r="F14" s="17"/>
      <c r="G14" s="3"/>
      <c r="H14" s="3"/>
    </row>
    <row r="15" spans="1:14" ht="12.75" x14ac:dyDescent="0.2">
      <c r="F15" s="17"/>
      <c r="G15" s="3"/>
      <c r="H15" s="3"/>
    </row>
    <row r="16" spans="1:14" ht="12.75" x14ac:dyDescent="0.2">
      <c r="F16" s="17"/>
      <c r="G16" s="3"/>
    </row>
    <row r="18" spans="8:9" ht="15" x14ac:dyDescent="0.25">
      <c r="H18" s="131"/>
      <c r="I18" s="13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Metadatos</vt:lpstr>
      <vt:lpstr>Indicador 39_Tabla1</vt:lpstr>
      <vt:lpstr>Indicador 39_Tabla2</vt:lpstr>
      <vt:lpstr>Indicador 39_Figura 2</vt:lpstr>
      <vt:lpstr>Indicador 39_Figura 3  ZEC</vt:lpstr>
      <vt:lpstr>Indicador 39_Tabla 3</vt:lpstr>
      <vt:lpstr>Indicador 40_Figura 4</vt:lpstr>
      <vt:lpstr>Indicador 61_Figura 5</vt:lpstr>
      <vt:lpstr>'Indicador 39_Tabla 3'!Área_de_impresión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Puebla Estrada</dc:creator>
  <cp:lastModifiedBy>BDN</cp:lastModifiedBy>
  <cp:lastPrinted>2014-10-15T13:22:37Z</cp:lastPrinted>
  <dcterms:created xsi:type="dcterms:W3CDTF">2012-12-12T09:25:07Z</dcterms:created>
  <dcterms:modified xsi:type="dcterms:W3CDTF">2022-10-05T13:40:52Z</dcterms:modified>
</cp:coreProperties>
</file>