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2022\"/>
    </mc:Choice>
  </mc:AlternateContent>
  <xr:revisionPtr revIDLastSave="0" documentId="8_{455C8730-4317-4203-863A-A8B6A630881A}" xr6:coauthVersionLast="47" xr6:coauthVersionMax="47" xr10:uidLastSave="{00000000-0000-0000-0000-000000000000}"/>
  <bookViews>
    <workbookView xWindow="-120" yWindow="-120" windowWidth="20730" windowHeight="11160"/>
  </bookViews>
  <sheets>
    <sheet name="Metadatos" sheetId="15" r:id="rId1"/>
    <sheet name="Indicador 53" sheetId="16" r:id="rId2"/>
    <sheet name="Gráfica Ind 53" sheetId="24" r:id="rId3"/>
    <sheet name="Indicador 54" sheetId="7" r:id="rId4"/>
    <sheet name="Gráfica Ind 54" sheetId="2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16" l="1"/>
  <c r="E79" i="16"/>
  <c r="F79" i="16"/>
  <c r="G79" i="16"/>
  <c r="H79" i="16"/>
  <c r="I79" i="16"/>
  <c r="J79" i="16"/>
  <c r="K79" i="16"/>
  <c r="L79" i="16"/>
  <c r="M79" i="16"/>
  <c r="C79" i="16"/>
  <c r="M114" i="16"/>
  <c r="L114" i="16"/>
  <c r="K114" i="16"/>
  <c r="J114" i="16"/>
  <c r="I114" i="16"/>
  <c r="H114" i="16"/>
  <c r="G114" i="16"/>
  <c r="F114" i="16"/>
  <c r="E114" i="16"/>
  <c r="D114" i="16"/>
  <c r="C114" i="16"/>
  <c r="C147" i="16"/>
  <c r="M147" i="16"/>
  <c r="L147" i="16"/>
  <c r="K147" i="16"/>
  <c r="J147" i="16"/>
  <c r="I147" i="16"/>
  <c r="H147" i="16"/>
  <c r="G147" i="16"/>
  <c r="F147" i="16"/>
  <c r="E147" i="16"/>
  <c r="D147" i="16"/>
  <c r="M180" i="16"/>
  <c r="L180" i="16"/>
  <c r="K180" i="16"/>
  <c r="J180" i="16"/>
  <c r="J181" i="16"/>
  <c r="I180" i="16"/>
  <c r="I181" i="16"/>
  <c r="U168" i="16"/>
  <c r="H180" i="16"/>
  <c r="H181" i="16"/>
  <c r="G180" i="16"/>
  <c r="G181" i="16"/>
  <c r="F180" i="16"/>
  <c r="F181" i="16"/>
  <c r="R186" i="16"/>
  <c r="E180" i="16"/>
  <c r="E181" i="16"/>
  <c r="D180" i="16"/>
  <c r="D181" i="16"/>
  <c r="C180" i="16"/>
  <c r="C181" i="16"/>
  <c r="U166" i="16"/>
  <c r="T166" i="16"/>
  <c r="T184" i="16"/>
  <c r="S166" i="16"/>
  <c r="R166" i="16"/>
  <c r="Q166" i="16"/>
  <c r="P166" i="16"/>
  <c r="U165" i="16"/>
  <c r="T165" i="16"/>
  <c r="T183" i="16"/>
  <c r="S165" i="16"/>
  <c r="R165" i="16"/>
  <c r="Q165" i="16"/>
  <c r="P165" i="16"/>
  <c r="U164" i="16"/>
  <c r="T164" i="16"/>
  <c r="T182" i="16"/>
  <c r="S164" i="16"/>
  <c r="R164" i="16"/>
  <c r="Q164" i="16"/>
  <c r="P164" i="16"/>
  <c r="U163" i="16"/>
  <c r="T163" i="16"/>
  <c r="T181" i="16"/>
  <c r="S163" i="16"/>
  <c r="R163" i="16"/>
  <c r="Q163" i="16"/>
  <c r="P163" i="16"/>
  <c r="U162" i="16"/>
  <c r="T162" i="16"/>
  <c r="T180" i="16"/>
  <c r="S162" i="16"/>
  <c r="R162" i="16"/>
  <c r="Q162" i="16"/>
  <c r="P162" i="16"/>
  <c r="U161" i="16"/>
  <c r="T161" i="16"/>
  <c r="T179" i="16"/>
  <c r="S161" i="16"/>
  <c r="R161" i="16"/>
  <c r="Q161" i="16"/>
  <c r="P161" i="16"/>
  <c r="U160" i="16"/>
  <c r="T160" i="16"/>
  <c r="T178" i="16"/>
  <c r="S160" i="16"/>
  <c r="R160" i="16"/>
  <c r="Q160" i="16"/>
  <c r="P160" i="16"/>
  <c r="U159" i="16"/>
  <c r="T159" i="16"/>
  <c r="T177" i="16"/>
  <c r="S159" i="16"/>
  <c r="R159" i="16"/>
  <c r="Q159" i="16"/>
  <c r="P159" i="16"/>
  <c r="U158" i="16"/>
  <c r="T158" i="16"/>
  <c r="T176" i="16"/>
  <c r="S158" i="16"/>
  <c r="R158" i="16"/>
  <c r="Q158" i="16"/>
  <c r="P158" i="16"/>
  <c r="U157" i="16"/>
  <c r="T157" i="16"/>
  <c r="T175" i="16"/>
  <c r="S157" i="16"/>
  <c r="R157" i="16"/>
  <c r="Q157" i="16"/>
  <c r="P157" i="16"/>
  <c r="U156" i="16"/>
  <c r="T156" i="16"/>
  <c r="T174" i="16"/>
  <c r="S156" i="16"/>
  <c r="R156" i="16"/>
  <c r="Q156" i="16"/>
  <c r="P156" i="16"/>
  <c r="U155" i="16"/>
  <c r="T155" i="16"/>
  <c r="T173" i="16"/>
  <c r="S155" i="16"/>
  <c r="R155" i="16"/>
  <c r="Q155" i="16"/>
  <c r="P155" i="16"/>
  <c r="U154" i="16"/>
  <c r="T154" i="16"/>
  <c r="T172" i="16"/>
  <c r="S154" i="16"/>
  <c r="R154" i="16"/>
  <c r="Q154" i="16"/>
  <c r="P154" i="16"/>
  <c r="U153" i="16"/>
  <c r="T153" i="16"/>
  <c r="T171" i="16"/>
  <c r="S153" i="16"/>
  <c r="R153" i="16"/>
  <c r="Q153" i="16"/>
  <c r="P153" i="16"/>
  <c r="M115" i="7"/>
  <c r="L115" i="7"/>
  <c r="K115" i="7"/>
  <c r="J115" i="7"/>
  <c r="I115" i="7"/>
  <c r="H115" i="7"/>
  <c r="G115" i="7"/>
  <c r="F115" i="7"/>
  <c r="E115" i="7"/>
  <c r="D115" i="7"/>
  <c r="C115" i="7"/>
  <c r="B115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I108" i="7"/>
  <c r="L108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R168" i="16"/>
  <c r="S186" i="16"/>
  <c r="S168" i="16"/>
  <c r="P168" i="16"/>
  <c r="P186" i="16"/>
  <c r="Q186" i="16"/>
  <c r="Q168" i="16"/>
  <c r="T168" i="16"/>
  <c r="T186" i="16"/>
  <c r="C40" i="16"/>
  <c r="E40" i="16"/>
  <c r="F40" i="16"/>
  <c r="D40" i="16"/>
  <c r="G40" i="16"/>
  <c r="H40" i="16"/>
  <c r="J40" i="16"/>
  <c r="L40" i="16"/>
  <c r="I40" i="16"/>
  <c r="K40" i="16"/>
  <c r="M40" i="16"/>
</calcChain>
</file>

<file path=xl/sharedStrings.xml><?xml version="1.0" encoding="utf-8"?>
<sst xmlns="http://schemas.openxmlformats.org/spreadsheetml/2006/main" count="800" uniqueCount="86">
  <si>
    <t>SUPERFICIE EROSIONABLE</t>
  </si>
  <si>
    <t>TOTAL</t>
  </si>
  <si>
    <t>0-5</t>
  </si>
  <si>
    <t>5-10</t>
  </si>
  <si>
    <t>10-25</t>
  </si>
  <si>
    <t xml:space="preserve">25-50 </t>
  </si>
  <si>
    <t>50-100</t>
  </si>
  <si>
    <t>100-200</t>
  </si>
  <si>
    <t>&gt;200</t>
  </si>
  <si>
    <t>Láminas de agua superficiales y humedales</t>
  </si>
  <si>
    <t>Superficies artificiales</t>
  </si>
  <si>
    <t>Cantabria</t>
  </si>
  <si>
    <t>La Rioja</t>
  </si>
  <si>
    <t>Galicia</t>
  </si>
  <si>
    <t>Cataluña</t>
  </si>
  <si>
    <t>Extremadura</t>
  </si>
  <si>
    <t>Andalucía</t>
  </si>
  <si>
    <t>Canarias</t>
  </si>
  <si>
    <t>Comunidad Valenciana</t>
  </si>
  <si>
    <t>Comunidad de Madrid</t>
  </si>
  <si>
    <t>Región de Murcia</t>
  </si>
  <si>
    <t>Illes Balears</t>
  </si>
  <si>
    <t>Comunidad Foral de Navarra</t>
  </si>
  <si>
    <t>Principado de Asturias</t>
  </si>
  <si>
    <t>* Castilla y León</t>
  </si>
  <si>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</si>
  <si>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</si>
  <si>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</si>
  <si>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</si>
  <si>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</si>
  <si>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</si>
  <si>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</si>
  <si>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</si>
  <si>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</si>
  <si>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</si>
  <si>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</si>
  <si>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INES_DATOS.xls</t>
  </si>
  <si>
    <t>Efectos Negativos sobre el Patrimonio Natural y la Biodiversidad</t>
  </si>
  <si>
    <t>Inventario Nacional de Erosión de Suelos</t>
  </si>
  <si>
    <t>Público</t>
  </si>
  <si>
    <t>Español (Es)</t>
  </si>
  <si>
    <t>Castilla y León</t>
  </si>
  <si>
    <t>Índice de tolerancia a las pérdidas de suelo y clasificación cualitativa de la erosión en función de la fragilidad del suelo</t>
  </si>
  <si>
    <t>Indicador 54: Superficie de suelo afectada por erosión laminar y en regueros
Indicador 53: Índice de tolerancia a las pérdidas de suelo y clasificación cualitativa de la erosión en función de la fragilidad del suelo</t>
  </si>
  <si>
    <t>Nula</t>
  </si>
  <si>
    <t>Superficie geográfica</t>
  </si>
  <si>
    <t>ha</t>
  </si>
  <si>
    <t>%</t>
  </si>
  <si>
    <t>Muy leve</t>
  </si>
  <si>
    <t>Leve</t>
  </si>
  <si>
    <t>Moderada-leve</t>
  </si>
  <si>
    <t>Moderada-grave</t>
  </si>
  <si>
    <t>Grave</t>
  </si>
  <si>
    <t>Muy grave</t>
  </si>
  <si>
    <t>Cualificación de la erosión</t>
  </si>
  <si>
    <t>????</t>
  </si>
  <si>
    <t>Nulo-Muy leve</t>
  </si>
  <si>
    <t>Moderado leve</t>
  </si>
  <si>
    <t>Moderado grave</t>
  </si>
  <si>
    <t>Grave - Muy grave</t>
  </si>
  <si>
    <t>Nacional</t>
  </si>
  <si>
    <t>Amarillo</t>
  </si>
  <si>
    <t>Verde oscuro</t>
  </si>
  <si>
    <t>Verde claro</t>
  </si>
  <si>
    <t>Naranja</t>
  </si>
  <si>
    <t>Naranja oscuro o marrón</t>
  </si>
  <si>
    <t>Datos raster</t>
  </si>
  <si>
    <r>
      <t xml:space="preserve">Datos utilizados para calcular los indicadores </t>
    </r>
    <r>
      <rPr>
        <sz val="11"/>
        <rFont val="Calibri"/>
        <family val="2"/>
      </rPr>
      <t>del componente Inventario Nacional de Erosión de Suelos</t>
    </r>
  </si>
  <si>
    <t>CUALIFICACIÓN DE LA EROSIÓN SEGÚN LA FRAGILIDAD DEL SUELO: Superficies según cualificación de la erosión</t>
  </si>
  <si>
    <t>Total superfcie</t>
  </si>
  <si>
    <t>Superficie de pérdidas de suelo por erosión laminar y en regueros según niveles erosivos.</t>
  </si>
  <si>
    <r>
      <t>Nivel erosivo (t·ha</t>
    </r>
    <r>
      <rPr>
        <b/>
        <vertAlign val="superscript"/>
        <sz val="10"/>
        <rFont val="Calibri"/>
        <family val="2"/>
      </rPr>
      <t>-1</t>
    </r>
    <r>
      <rPr>
        <b/>
        <sz val="10"/>
        <rFont val="Calibri"/>
        <family val="2"/>
      </rPr>
      <t>·año</t>
    </r>
    <r>
      <rPr>
        <b/>
        <vertAlign val="superscript"/>
        <sz val="10"/>
        <rFont val="Calibri"/>
        <family val="2"/>
      </rPr>
      <t>-1</t>
    </r>
    <r>
      <rPr>
        <b/>
        <sz val="10"/>
        <rFont val="Calibri"/>
        <family val="2"/>
      </rPr>
      <t>)</t>
    </r>
  </si>
  <si>
    <r>
      <t>Pérdidas medias  (t·ha</t>
    </r>
    <r>
      <rPr>
        <b/>
        <vertAlign val="superscript"/>
        <sz val="10"/>
        <rFont val="Calibri"/>
        <family val="2"/>
      </rPr>
      <t>-1</t>
    </r>
    <r>
      <rPr>
        <b/>
        <sz val="10"/>
        <rFont val="Calibri"/>
        <family val="2"/>
      </rPr>
      <t>·año</t>
    </r>
    <r>
      <rPr>
        <b/>
        <vertAlign val="superscript"/>
        <sz val="10"/>
        <rFont val="Calibri"/>
        <family val="2"/>
      </rPr>
      <t>-1</t>
    </r>
    <r>
      <rPr>
        <b/>
        <sz val="10"/>
        <rFont val="Calibri"/>
        <family val="2"/>
      </rPr>
      <t>)</t>
    </r>
  </si>
  <si>
    <r>
      <t>Nivel erosivo (t·ha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·año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</si>
  <si>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>Pérdidas medias  (t·ha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·año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</si>
  <si>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t>Comunidad de Aragón</t>
  </si>
  <si>
    <t>Castilla - La Mancha</t>
  </si>
  <si>
    <t>País Vasco</t>
  </si>
  <si>
    <t>CCAA</t>
  </si>
  <si>
    <t>Superficie erosionable</t>
  </si>
  <si>
    <t>Aragón</t>
  </si>
  <si>
    <t>Pérdidas medias  (t·ha-1·año-1)</t>
  </si>
  <si>
    <t>Ministerio para la Transición Ecológica y el Reto Demográfico. Dirección General de Biodiversidad, Bosques y Desertificación. Subdirección General de Política Forestal y Lucha contra la Desertificación</t>
  </si>
  <si>
    <t>Ministerio para la Transición Ecológica y el Reto Demográfico</t>
  </si>
  <si>
    <t>Ministerio para la Transición Ecológica y el Reto Demográfico y Comunidades Autónomas</t>
  </si>
  <si>
    <r>
      <t xml:space="preserve">Actualizaciones hasta </t>
    </r>
    <r>
      <rPr>
        <b/>
        <sz val="12"/>
        <rFont val="Calibri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</si>
</sst>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€_-;\-* #,##0.00\ _€_-;_-* &quot;-&quot;??\ _€_-;_-@_-"/>
  </numFmts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i/>
      <sz val="12"/>
      <color indexed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14" fillId="0" borderId="0" xfId="0" applyFont="1"/>
    <xf numFmtId="0" fontId="15" fillId="2" borderId="0" xfId="0" applyFont="1" applyFill="1" applyAlignment="1"/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16" fillId="0" borderId="1" xfId="3" applyFont="1" applyFill="1" applyBorder="1" applyAlignment="1">
      <alignment horizontal="center"/>
    </xf>
    <xf numFmtId="0" fontId="16" fillId="0" borderId="2" xfId="3" applyFont="1" applyFill="1" applyBorder="1" applyAlignment="1">
      <alignment horizontal="center"/>
    </xf>
    <xf numFmtId="0" fontId="16" fillId="0" borderId="3" xfId="3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4" fontId="14" fillId="0" borderId="3" xfId="3" applyNumberFormat="1" applyFont="1" applyFill="1" applyBorder="1" applyAlignment="1">
      <alignment horizontal="center" vertical="center" wrapText="1"/>
    </xf>
    <xf numFmtId="165" fontId="14" fillId="0" borderId="0" xfId="0" applyNumberFormat="1" applyFont="1"/>
    <xf numFmtId="0" fontId="14" fillId="2" borderId="3" xfId="3" applyFont="1" applyFill="1" applyBorder="1" applyAlignment="1">
      <alignment horizontal="center" vertical="center" wrapText="1"/>
    </xf>
    <xf numFmtId="4" fontId="14" fillId="2" borderId="3" xfId="3" applyNumberFormat="1" applyFont="1" applyFill="1" applyBorder="1" applyAlignment="1">
      <alignment horizontal="center" vertical="center" wrapText="1"/>
    </xf>
    <xf numFmtId="4" fontId="14" fillId="0" borderId="4" xfId="3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/>
    <xf numFmtId="0" fontId="14" fillId="0" borderId="0" xfId="0" applyFont="1" applyAlignment="1">
      <alignment horizontal="right"/>
    </xf>
    <xf numFmtId="0" fontId="16" fillId="3" borderId="5" xfId="3" applyFont="1" applyFill="1" applyBorder="1" applyAlignment="1">
      <alignment horizontal="center"/>
    </xf>
    <xf numFmtId="0" fontId="18" fillId="0" borderId="0" xfId="0" applyFont="1" applyFill="1" applyAlignment="1"/>
    <xf numFmtId="0" fontId="14" fillId="0" borderId="0" xfId="0" applyFont="1" applyFill="1"/>
    <xf numFmtId="0" fontId="16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165" fontId="14" fillId="0" borderId="3" xfId="1" applyFont="1" applyFill="1" applyBorder="1" applyAlignment="1"/>
    <xf numFmtId="0" fontId="16" fillId="0" borderId="2" xfId="0" applyFont="1" applyFill="1" applyBorder="1" applyAlignment="1">
      <alignment horizontal="left" vertical="center" wrapText="1"/>
    </xf>
    <xf numFmtId="165" fontId="14" fillId="0" borderId="3" xfId="1" applyFont="1" applyFill="1" applyBorder="1" applyAlignment="1">
      <alignment vertical="center"/>
    </xf>
    <xf numFmtId="165" fontId="14" fillId="0" borderId="7" xfId="1" applyFont="1" applyFill="1" applyBorder="1" applyAlignment="1">
      <alignment horizontal="right" vertical="center" wrapText="1" indent="1"/>
    </xf>
    <xf numFmtId="165" fontId="14" fillId="0" borderId="0" xfId="0" applyNumberFormat="1" applyFont="1" applyFill="1"/>
    <xf numFmtId="0" fontId="17" fillId="0" borderId="0" xfId="0" applyFont="1" applyFill="1"/>
    <xf numFmtId="165" fontId="3" fillId="2" borderId="3" xfId="2" applyFont="1" applyFill="1" applyBorder="1" applyAlignment="1"/>
    <xf numFmtId="165" fontId="3" fillId="2" borderId="3" xfId="2" applyFont="1" applyFill="1" applyBorder="1" applyAlignment="1">
      <alignment vertical="center"/>
    </xf>
    <xf numFmtId="165" fontId="3" fillId="2" borderId="4" xfId="2" applyFont="1" applyFill="1" applyBorder="1" applyAlignment="1"/>
    <xf numFmtId="165" fontId="3" fillId="2" borderId="4" xfId="2" applyFont="1" applyFill="1" applyBorder="1" applyAlignment="1">
      <alignment vertical="center"/>
    </xf>
    <xf numFmtId="0" fontId="9" fillId="0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 vertical="center" wrapText="1"/>
    </xf>
    <xf numFmtId="49" fontId="9" fillId="0" borderId="3" xfId="3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65" fontId="3" fillId="0" borderId="3" xfId="2" applyFont="1" applyFill="1" applyBorder="1" applyAlignment="1"/>
    <xf numFmtId="165" fontId="3" fillId="0" borderId="3" xfId="2" applyFont="1" applyFill="1" applyBorder="1" applyAlignment="1">
      <alignment vertical="center"/>
    </xf>
    <xf numFmtId="0" fontId="9" fillId="0" borderId="8" xfId="3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9" fillId="0" borderId="9" xfId="3" applyFont="1" applyFill="1" applyBorder="1" applyAlignment="1">
      <alignment vertical="center"/>
    </xf>
    <xf numFmtId="165" fontId="0" fillId="0" borderId="0" xfId="0" applyNumberFormat="1"/>
    <xf numFmtId="0" fontId="9" fillId="2" borderId="9" xfId="3" applyFont="1" applyFill="1" applyBorder="1" applyAlignment="1">
      <alignment vertical="center"/>
    </xf>
    <xf numFmtId="0" fontId="3" fillId="2" borderId="3" xfId="3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vertical="center"/>
    </xf>
    <xf numFmtId="10" fontId="0" fillId="0" borderId="0" xfId="4" applyNumberFormat="1" applyFont="1"/>
    <xf numFmtId="2" fontId="0" fillId="0" borderId="0" xfId="0" applyNumberFormat="1"/>
    <xf numFmtId="4" fontId="3" fillId="0" borderId="4" xfId="3" applyNumberFormat="1" applyFont="1" applyFill="1" applyBorder="1" applyAlignment="1">
      <alignment horizontal="center" vertical="center" wrapText="1"/>
    </xf>
    <xf numFmtId="165" fontId="3" fillId="0" borderId="4" xfId="2" applyFont="1" applyFill="1" applyBorder="1" applyAlignment="1"/>
    <xf numFmtId="165" fontId="3" fillId="0" borderId="4" xfId="2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165" fontId="3" fillId="2" borderId="3" xfId="1" applyFont="1" applyFill="1" applyBorder="1" applyAlignment="1"/>
    <xf numFmtId="165" fontId="11" fillId="2" borderId="0" xfId="0" applyNumberFormat="1" applyFont="1" applyFill="1"/>
    <xf numFmtId="0" fontId="9" fillId="2" borderId="5" xfId="0" applyFont="1" applyFill="1" applyBorder="1" applyAlignment="1">
      <alignment horizontal="center"/>
    </xf>
    <xf numFmtId="0" fontId="16" fillId="0" borderId="1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center"/>
    </xf>
    <xf numFmtId="165" fontId="3" fillId="0" borderId="3" xfId="1" applyFont="1" applyFill="1" applyBorder="1" applyAlignment="1"/>
    <xf numFmtId="165" fontId="3" fillId="2" borderId="7" xfId="1" applyFont="1" applyFill="1" applyBorder="1" applyAlignment="1"/>
    <xf numFmtId="165" fontId="11" fillId="2" borderId="0" xfId="0" applyNumberFormat="1" applyFont="1" applyFill="1" applyBorder="1"/>
    <xf numFmtId="0" fontId="9" fillId="0" borderId="10" xfId="0" applyFont="1" applyFill="1" applyBorder="1" applyAlignment="1">
      <alignment vertical="center" wrapText="1"/>
    </xf>
    <xf numFmtId="165" fontId="3" fillId="2" borderId="4" xfId="1" applyFont="1" applyFill="1" applyBorder="1" applyAlignment="1"/>
    <xf numFmtId="165" fontId="3" fillId="2" borderId="11" xfId="1" applyFont="1" applyFill="1" applyBorder="1" applyAlignment="1"/>
    <xf numFmtId="0" fontId="9" fillId="0" borderId="12" xfId="0" applyFont="1" applyFill="1" applyBorder="1" applyAlignment="1">
      <alignment vertical="center" wrapText="1"/>
    </xf>
    <xf numFmtId="165" fontId="3" fillId="2" borderId="13" xfId="1" applyFont="1" applyFill="1" applyBorder="1" applyAlignment="1"/>
    <xf numFmtId="165" fontId="3" fillId="2" borderId="14" xfId="1" applyFont="1" applyFill="1" applyBorder="1" applyAlignment="1"/>
    <xf numFmtId="0" fontId="9" fillId="0" borderId="2" xfId="0" applyFont="1" applyFill="1" applyBorder="1" applyAlignment="1">
      <alignment horizontal="left"/>
    </xf>
    <xf numFmtId="165" fontId="3" fillId="0" borderId="7" xfId="1" applyFont="1" applyFill="1" applyBorder="1" applyAlignment="1"/>
    <xf numFmtId="165" fontId="11" fillId="2" borderId="3" xfId="0" applyNumberFormat="1" applyFont="1" applyFill="1" applyBorder="1"/>
    <xf numFmtId="0" fontId="9" fillId="2" borderId="2" xfId="0" applyFont="1" applyFill="1" applyBorder="1" applyAlignment="1">
      <alignment horizontal="left"/>
    </xf>
    <xf numFmtId="0" fontId="0" fillId="0" borderId="15" xfId="0" applyBorder="1"/>
    <xf numFmtId="0" fontId="0" fillId="0" borderId="3" xfId="0" applyBorder="1"/>
    <xf numFmtId="0" fontId="3" fillId="0" borderId="0" xfId="0" applyFont="1" applyFill="1"/>
    <xf numFmtId="0" fontId="0" fillId="0" borderId="0" xfId="0" applyFill="1"/>
    <xf numFmtId="4" fontId="0" fillId="0" borderId="3" xfId="0" applyNumberFormat="1" applyBorder="1"/>
    <xf numFmtId="4" fontId="0" fillId="0" borderId="0" xfId="0" applyNumberFormat="1"/>
    <xf numFmtId="4" fontId="0" fillId="0" borderId="0" xfId="0" applyNumberFormat="1" applyFill="1"/>
    <xf numFmtId="0" fontId="0" fillId="4" borderId="0" xfId="0" applyFill="1"/>
    <xf numFmtId="4" fontId="0" fillId="4" borderId="0" xfId="0" applyNumberFormat="1" applyFill="1"/>
    <xf numFmtId="0" fontId="16" fillId="0" borderId="1" xfId="3" applyFont="1" applyFill="1" applyBorder="1" applyAlignment="1">
      <alignment horizontal="center"/>
    </xf>
    <xf numFmtId="0" fontId="16" fillId="0" borderId="2" xfId="3" applyFont="1" applyFill="1" applyBorder="1" applyAlignment="1">
      <alignment vertical="center" wrapText="1"/>
    </xf>
    <xf numFmtId="0" fontId="16" fillId="0" borderId="2" xfId="3" applyFont="1" applyFill="1" applyBorder="1" applyAlignment="1">
      <alignment horizontal="left" vertical="center" wrapText="1"/>
    </xf>
    <xf numFmtId="0" fontId="16" fillId="0" borderId="9" xfId="3" applyFont="1" applyFill="1" applyBorder="1" applyAlignment="1">
      <alignment horizontal="left" vertical="center" wrapText="1"/>
    </xf>
    <xf numFmtId="0" fontId="16" fillId="0" borderId="16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vertical="center" wrapText="1"/>
    </xf>
    <xf numFmtId="0" fontId="16" fillId="2" borderId="2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/>
    </xf>
    <xf numFmtId="0" fontId="16" fillId="2" borderId="9" xfId="3" applyFont="1" applyFill="1" applyBorder="1" applyAlignment="1">
      <alignment horizontal="left" vertical="center" wrapText="1"/>
    </xf>
    <xf numFmtId="0" fontId="16" fillId="2" borderId="16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9" fillId="0" borderId="10" xfId="3" applyFont="1" applyFill="1" applyBorder="1" applyAlignment="1">
      <alignment vertical="center" wrapText="1"/>
    </xf>
    <xf numFmtId="0" fontId="9" fillId="2" borderId="2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</cellXfs>
  <cellStyles count="5">
    <cellStyle name="Millares" xfId="1" builtinId="3"/>
    <cellStyle name="Millares 3" xfId="2"/>
    <cellStyle name="Normal" xfId="0" builtinId="0"/>
    <cellStyle name="Normal 6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Superficie erosionable</c:v>
          </c:tx>
          <c:spPr>
            <a:solidFill>
              <a:srgbClr val="FCF3C0"/>
            </a:solidFill>
          </c:spPr>
          <c:invertIfNegative val="0"/>
          <c:val>
            <c:numRef>
              <c:f>'Gráfica Ind 53'!$J$2:$J$18</c:f>
              <c:numCache>
                <c:formatCode>#,##0.00</c:formatCode>
                <c:ptCount val="17"/>
                <c:pt idx="0">
                  <c:v>97.301027441305649</c:v>
                </c:pt>
                <c:pt idx="1">
                  <c:v>97.778482639922743</c:v>
                </c:pt>
                <c:pt idx="2">
                  <c:v>93.40464613591395</c:v>
                </c:pt>
                <c:pt idx="3">
                  <c:v>97.6170557470425</c:v>
                </c:pt>
                <c:pt idx="4">
                  <c:v>94.890024198177599</c:v>
                </c:pt>
                <c:pt idx="5">
                  <c:v>97.391346300975528</c:v>
                </c:pt>
                <c:pt idx="6">
                  <c:v>97.119696395324283</c:v>
                </c:pt>
                <c:pt idx="7">
                  <c:v>93.124562614295044</c:v>
                </c:pt>
                <c:pt idx="8">
                  <c:v>98.15920166578195</c:v>
                </c:pt>
                <c:pt idx="9">
                  <c:v>87.634863548172717</c:v>
                </c:pt>
                <c:pt idx="10">
                  <c:v>94.663422013692028</c:v>
                </c:pt>
                <c:pt idx="11">
                  <c:v>98.03953457286913</c:v>
                </c:pt>
                <c:pt idx="12">
                  <c:v>98.132991708593735</c:v>
                </c:pt>
                <c:pt idx="13">
                  <c:v>96.292369454859568</c:v>
                </c:pt>
                <c:pt idx="14">
                  <c:v>94.501965290118335</c:v>
                </c:pt>
                <c:pt idx="15">
                  <c:v>98.08055537972848</c:v>
                </c:pt>
                <c:pt idx="16">
                  <c:v>95.403579282052348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C-4867-8FC3-4A39DD5920F9}"/>
            </c:ext>
          </c:extLst>
        </c:ser>
        <c:ser>
          <c:idx val="7"/>
          <c:order val="1"/>
          <c:tx>
            <c:v>Moderada-grave</c:v>
          </c:tx>
          <c:spPr>
            <a:solidFill>
              <a:srgbClr val="FACF44"/>
            </a:solidFill>
          </c:spPr>
          <c:invertIfNegative val="0"/>
          <c:cat>
            <c:strRef>
              <c:f>'Gráfica Ind 53'!$A$2:$A$18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53'!$G$2:$G$18</c:f>
              <c:numCache>
                <c:formatCode>#,##0.00</c:formatCode>
                <c:ptCount val="17"/>
                <c:pt idx="0">
                  <c:v>13.934454486431827</c:v>
                </c:pt>
                <c:pt idx="1">
                  <c:v>12.625429875100981</c:v>
                </c:pt>
                <c:pt idx="2">
                  <c:v>31.954149304945528</c:v>
                </c:pt>
                <c:pt idx="3">
                  <c:v>17.530585359939124</c:v>
                </c:pt>
                <c:pt idx="4">
                  <c:v>26.140897162915998</c:v>
                </c:pt>
                <c:pt idx="5">
                  <c:v>7.1072265530481378</c:v>
                </c:pt>
                <c:pt idx="6">
                  <c:v>15.800543196606462</c:v>
                </c:pt>
                <c:pt idx="7">
                  <c:v>24.544664963355753</c:v>
                </c:pt>
                <c:pt idx="8">
                  <c:v>15.895637925797937</c:v>
                </c:pt>
                <c:pt idx="9">
                  <c:v>3.6635396375125753</c:v>
                </c:pt>
                <c:pt idx="10">
                  <c:v>15.875166496668669</c:v>
                </c:pt>
                <c:pt idx="11">
                  <c:v>9.379410549245808</c:v>
                </c:pt>
                <c:pt idx="12">
                  <c:v>18.472753180769242</c:v>
                </c:pt>
                <c:pt idx="13">
                  <c:v>26.809115867468396</c:v>
                </c:pt>
                <c:pt idx="14">
                  <c:v>14.233138858670735</c:v>
                </c:pt>
                <c:pt idx="15">
                  <c:v>14.592185339157423</c:v>
                </c:pt>
                <c:pt idx="16">
                  <c:v>12.993532534063377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C-4867-8FC3-4A39DD5920F9}"/>
            </c:ext>
          </c:extLst>
        </c:ser>
        <c:ser>
          <c:idx val="4"/>
          <c:order val="2"/>
          <c:tx>
            <c:v>Grave</c:v>
          </c:tx>
          <c:spPr>
            <a:solidFill>
              <a:srgbClr val="C98D60"/>
            </a:solidFill>
          </c:spPr>
          <c:invertIfNegative val="0"/>
          <c:cat>
            <c:strRef>
              <c:f>'Gráfica Ind 53'!$A$2:$A$18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53'!$H$2:$H$18</c:f>
              <c:numCache>
                <c:formatCode>#,##0.00</c:formatCode>
                <c:ptCount val="17"/>
                <c:pt idx="0">
                  <c:v>16.340894435676304</c:v>
                </c:pt>
                <c:pt idx="1">
                  <c:v>10.56982214207606</c:v>
                </c:pt>
                <c:pt idx="2">
                  <c:v>8.714590180874616</c:v>
                </c:pt>
                <c:pt idx="3">
                  <c:v>21.325994152822535</c:v>
                </c:pt>
                <c:pt idx="4">
                  <c:v>26.649032727035308</c:v>
                </c:pt>
                <c:pt idx="5">
                  <c:v>10.815190566284802</c:v>
                </c:pt>
                <c:pt idx="6">
                  <c:v>8.8864724490873144</c:v>
                </c:pt>
                <c:pt idx="7">
                  <c:v>6.8373712659857295</c:v>
                </c:pt>
                <c:pt idx="8">
                  <c:v>11.709934122274127</c:v>
                </c:pt>
                <c:pt idx="9">
                  <c:v>11.685092884930093</c:v>
                </c:pt>
                <c:pt idx="10">
                  <c:v>14.761841014850589</c:v>
                </c:pt>
                <c:pt idx="11">
                  <c:v>4.0012161826716506</c:v>
                </c:pt>
                <c:pt idx="12">
                  <c:v>4.0423616062325465</c:v>
                </c:pt>
                <c:pt idx="13">
                  <c:v>12.973548749904579</c:v>
                </c:pt>
                <c:pt idx="14">
                  <c:v>8.3975219510294643</c:v>
                </c:pt>
                <c:pt idx="15">
                  <c:v>9.178316145301773</c:v>
                </c:pt>
                <c:pt idx="16">
                  <c:v>12.370740099189049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C-4867-8FC3-4A39DD5920F9}"/>
            </c:ext>
          </c:extLst>
        </c:ser>
        <c:ser>
          <c:idx val="5"/>
          <c:order val="3"/>
          <c:tx>
            <c:v>Muy grave</c:v>
          </c:tx>
          <c:spPr>
            <a:solidFill>
              <a:srgbClr val="A8534D"/>
            </a:solidFill>
          </c:spPr>
          <c:invertIfNegative val="0"/>
          <c:cat>
            <c:strRef>
              <c:f>'Gráfica Ind 53'!$A$2:$A$18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53'!$I$2:$I$18</c:f>
              <c:numCache>
                <c:formatCode>#,##0.00</c:formatCode>
                <c:ptCount val="17"/>
                <c:pt idx="0">
                  <c:v>29.935691552812216</c:v>
                </c:pt>
                <c:pt idx="1">
                  <c:v>17.50319175912092</c:v>
                </c:pt>
                <c:pt idx="2">
                  <c:v>21.522724129557027</c:v>
                </c:pt>
                <c:pt idx="3">
                  <c:v>35.300443311364063</c:v>
                </c:pt>
                <c:pt idx="4">
                  <c:v>17.183808589561853</c:v>
                </c:pt>
                <c:pt idx="5">
                  <c:v>9.5331220050709184</c:v>
                </c:pt>
                <c:pt idx="6">
                  <c:v>9.0800342257049085</c:v>
                </c:pt>
                <c:pt idx="7">
                  <c:v>30.151176184817039</c:v>
                </c:pt>
                <c:pt idx="8">
                  <c:v>32.420042219852668</c:v>
                </c:pt>
                <c:pt idx="9">
                  <c:v>14.181109142927365</c:v>
                </c:pt>
                <c:pt idx="10">
                  <c:v>29.680326784292937</c:v>
                </c:pt>
                <c:pt idx="11">
                  <c:v>7.1867517089808777</c:v>
                </c:pt>
                <c:pt idx="12">
                  <c:v>11.374399231232575</c:v>
                </c:pt>
                <c:pt idx="13">
                  <c:v>19.382621849913743</c:v>
                </c:pt>
                <c:pt idx="14">
                  <c:v>18.980356502922156</c:v>
                </c:pt>
                <c:pt idx="15">
                  <c:v>14.914850649396394</c:v>
                </c:pt>
                <c:pt idx="16">
                  <c:v>39.399038520869645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6C-4867-8FC3-4A39DD59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272463"/>
        <c:axId val="1"/>
      </c:barChart>
      <c:catAx>
        <c:axId val="10492724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49272463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wMode val="edge"/>
          <c:hMode val="edge"/>
          <c:x val="0.78238525425115069"/>
          <c:y val="0.413278518756584"/>
          <c:w val="0.98580550660629185"/>
          <c:h val="0.5765490028032209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0-5</c:v>
          </c:tx>
          <c:spPr>
            <a:solidFill>
              <a:srgbClr val="A3AF6F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54'!$B$2:$B$18</c:f>
              <c:numCache>
                <c:formatCode>#,##0.00</c:formatCode>
                <c:ptCount val="17"/>
                <c:pt idx="0">
                  <c:v>513374.0625</c:v>
                </c:pt>
                <c:pt idx="1">
                  <c:v>432749.5</c:v>
                </c:pt>
                <c:pt idx="2">
                  <c:v>263001.25</c:v>
                </c:pt>
                <c:pt idx="3">
                  <c:v>229571.25</c:v>
                </c:pt>
                <c:pt idx="4">
                  <c:v>336935.875</c:v>
                </c:pt>
                <c:pt idx="5">
                  <c:v>1771574.9375</c:v>
                </c:pt>
                <c:pt idx="6">
                  <c:v>2869803.75</c:v>
                </c:pt>
                <c:pt idx="7">
                  <c:v>1035034.6875</c:v>
                </c:pt>
                <c:pt idx="8">
                  <c:v>489578.625</c:v>
                </c:pt>
                <c:pt idx="9">
                  <c:v>482568.5</c:v>
                </c:pt>
                <c:pt idx="10">
                  <c:v>993346.0625</c:v>
                </c:pt>
                <c:pt idx="11">
                  <c:v>7276799</c:v>
                </c:pt>
                <c:pt idx="12">
                  <c:v>5537070.5625</c:v>
                </c:pt>
                <c:pt idx="13">
                  <c:v>186656.375</c:v>
                </c:pt>
                <c:pt idx="14">
                  <c:v>362072.3125</c:v>
                </c:pt>
                <c:pt idx="15">
                  <c:v>3076694.75</c:v>
                </c:pt>
                <c:pt idx="16">
                  <c:v>3372329.875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532-B6D9-0B23EC2824CF}"/>
            </c:ext>
          </c:extLst>
        </c:ser>
        <c:ser>
          <c:idx val="1"/>
          <c:order val="1"/>
          <c:tx>
            <c:v>5-10</c:v>
          </c:tx>
          <c:spPr>
            <a:solidFill>
              <a:srgbClr val="AACF71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54'!$C$2:$C$18</c:f>
              <c:numCache>
                <c:formatCode>#,##0.00</c:formatCode>
                <c:ptCount val="17"/>
                <c:pt idx="0">
                  <c:v>217704.375</c:v>
                </c:pt>
                <c:pt idx="1">
                  <c:v>209614.5</c:v>
                </c:pt>
                <c:pt idx="2">
                  <c:v>196473.1875</c:v>
                </c:pt>
                <c:pt idx="3">
                  <c:v>94498.9375</c:v>
                </c:pt>
                <c:pt idx="4">
                  <c:v>45378.8125</c:v>
                </c:pt>
                <c:pt idx="5">
                  <c:v>350275.8125</c:v>
                </c:pt>
                <c:pt idx="6">
                  <c:v>520722.75</c:v>
                </c:pt>
                <c:pt idx="7">
                  <c:v>485179</c:v>
                </c:pt>
                <c:pt idx="8">
                  <c:v>179637.3125</c:v>
                </c:pt>
                <c:pt idx="9">
                  <c:v>90648.625</c:v>
                </c:pt>
                <c:pt idx="10">
                  <c:v>665276.3125</c:v>
                </c:pt>
                <c:pt idx="11">
                  <c:v>957377.25</c:v>
                </c:pt>
                <c:pt idx="12">
                  <c:v>1155778</c:v>
                </c:pt>
                <c:pt idx="13">
                  <c:v>119926.9375</c:v>
                </c:pt>
                <c:pt idx="14">
                  <c:v>125541.9375</c:v>
                </c:pt>
                <c:pt idx="15">
                  <c:v>739427.5</c:v>
                </c:pt>
                <c:pt idx="16">
                  <c:v>1445363.8125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532-B6D9-0B23EC2824CF}"/>
            </c:ext>
          </c:extLst>
        </c:ser>
        <c:ser>
          <c:idx val="2"/>
          <c:order val="2"/>
          <c:tx>
            <c:v>10-25</c:v>
          </c:tx>
          <c:spPr>
            <a:solidFill>
              <a:srgbClr val="E9D99C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54'!$D$2:$D$18</c:f>
              <c:numCache>
                <c:formatCode>#,##0.00</c:formatCode>
                <c:ptCount val="17"/>
                <c:pt idx="0">
                  <c:v>199480.6875</c:v>
                </c:pt>
                <c:pt idx="1">
                  <c:v>224810.4375</c:v>
                </c:pt>
                <c:pt idx="2">
                  <c:v>144175.4375</c:v>
                </c:pt>
                <c:pt idx="3">
                  <c:v>100528.25</c:v>
                </c:pt>
                <c:pt idx="4">
                  <c:v>53132.625</c:v>
                </c:pt>
                <c:pt idx="5">
                  <c:v>384631.25</c:v>
                </c:pt>
                <c:pt idx="6">
                  <c:v>396891.0625</c:v>
                </c:pt>
                <c:pt idx="7">
                  <c:v>347587.875</c:v>
                </c:pt>
                <c:pt idx="8">
                  <c:v>191515.0625</c:v>
                </c:pt>
                <c:pt idx="9">
                  <c:v>75677.125</c:v>
                </c:pt>
                <c:pt idx="10">
                  <c:v>757774.5</c:v>
                </c:pt>
                <c:pt idx="11">
                  <c:v>717298.875</c:v>
                </c:pt>
                <c:pt idx="12">
                  <c:v>797717.9375</c:v>
                </c:pt>
                <c:pt idx="13">
                  <c:v>114549.25</c:v>
                </c:pt>
                <c:pt idx="14">
                  <c:v>153539.6875</c:v>
                </c:pt>
                <c:pt idx="15">
                  <c:v>599776</c:v>
                </c:pt>
                <c:pt idx="16">
                  <c:v>1650519.5625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532-B6D9-0B23EC2824CF}"/>
            </c:ext>
          </c:extLst>
        </c:ser>
        <c:ser>
          <c:idx val="3"/>
          <c:order val="3"/>
          <c:tx>
            <c:v>25-50</c:v>
          </c:tx>
          <c:spPr>
            <a:solidFill>
              <a:srgbClr val="EEEA50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54'!$E$2:$E$18</c:f>
              <c:numCache>
                <c:formatCode>#,##0.00</c:formatCode>
                <c:ptCount val="17"/>
                <c:pt idx="0">
                  <c:v>82841.5625</c:v>
                </c:pt>
                <c:pt idx="1">
                  <c:v>80668.875</c:v>
                </c:pt>
                <c:pt idx="2">
                  <c:v>34783.375</c:v>
                </c:pt>
                <c:pt idx="3">
                  <c:v>44037.9375</c:v>
                </c:pt>
                <c:pt idx="4">
                  <c:v>22736.5625</c:v>
                </c:pt>
                <c:pt idx="5">
                  <c:v>197208.25</c:v>
                </c:pt>
                <c:pt idx="6">
                  <c:v>150297.25</c:v>
                </c:pt>
                <c:pt idx="7">
                  <c:v>136956.125</c:v>
                </c:pt>
                <c:pt idx="8">
                  <c:v>88171.25</c:v>
                </c:pt>
                <c:pt idx="9">
                  <c:v>29501.5</c:v>
                </c:pt>
                <c:pt idx="10">
                  <c:v>300560.3125</c:v>
                </c:pt>
                <c:pt idx="11">
                  <c:v>187322.625</c:v>
                </c:pt>
                <c:pt idx="12">
                  <c:v>206442.625</c:v>
                </c:pt>
                <c:pt idx="13">
                  <c:v>35491.9375</c:v>
                </c:pt>
                <c:pt idx="14">
                  <c:v>45824.0625</c:v>
                </c:pt>
                <c:pt idx="15">
                  <c:v>181930.6875</c:v>
                </c:pt>
                <c:pt idx="16">
                  <c:v>899151.3125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EA-4532-B6D9-0B23EC2824CF}"/>
            </c:ext>
          </c:extLst>
        </c:ser>
        <c:ser>
          <c:idx val="4"/>
          <c:order val="4"/>
          <c:tx>
            <c:v>50-100</c:v>
          </c:tx>
          <c:spPr>
            <a:solidFill>
              <a:srgbClr val="FACF44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54'!$F$2:$F$18</c:f>
              <c:numCache>
                <c:formatCode>#,##0.00</c:formatCode>
                <c:ptCount val="17"/>
                <c:pt idx="0">
                  <c:v>49019.6875</c:v>
                </c:pt>
                <c:pt idx="1">
                  <c:v>54469.6875</c:v>
                </c:pt>
                <c:pt idx="2">
                  <c:v>23761.875</c:v>
                </c:pt>
                <c:pt idx="3">
                  <c:v>18434.5</c:v>
                </c:pt>
                <c:pt idx="4">
                  <c:v>11762.4375</c:v>
                </c:pt>
                <c:pt idx="5">
                  <c:v>106493.3125</c:v>
                </c:pt>
                <c:pt idx="6">
                  <c:v>64257.875</c:v>
                </c:pt>
                <c:pt idx="7">
                  <c:v>89153.8125</c:v>
                </c:pt>
                <c:pt idx="8">
                  <c:v>46617.6875</c:v>
                </c:pt>
                <c:pt idx="9">
                  <c:v>17803.6875</c:v>
                </c:pt>
                <c:pt idx="10">
                  <c:v>179212</c:v>
                </c:pt>
                <c:pt idx="11">
                  <c:v>66978.0625</c:v>
                </c:pt>
                <c:pt idx="12">
                  <c:v>71333.1875</c:v>
                </c:pt>
                <c:pt idx="13">
                  <c:v>29537.375</c:v>
                </c:pt>
                <c:pt idx="14">
                  <c:v>12763.375</c:v>
                </c:pt>
                <c:pt idx="15">
                  <c:v>63840.8125</c:v>
                </c:pt>
                <c:pt idx="16">
                  <c:v>575854.75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A-4532-B6D9-0B23EC2824CF}"/>
            </c:ext>
          </c:extLst>
        </c:ser>
        <c:ser>
          <c:idx val="5"/>
          <c:order val="5"/>
          <c:tx>
            <c:v>100-200</c:v>
          </c:tx>
          <c:spPr>
            <a:solidFill>
              <a:srgbClr val="C98D60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54'!$G$2:$G$18</c:f>
              <c:numCache>
                <c:formatCode>#,##0.00</c:formatCode>
                <c:ptCount val="17"/>
                <c:pt idx="0">
                  <c:v>27427.75</c:v>
                </c:pt>
                <c:pt idx="1">
                  <c:v>29366.9375</c:v>
                </c:pt>
                <c:pt idx="2">
                  <c:v>9808</c:v>
                </c:pt>
                <c:pt idx="3">
                  <c:v>4431.1875</c:v>
                </c:pt>
                <c:pt idx="4">
                  <c:v>4325.25</c:v>
                </c:pt>
                <c:pt idx="5">
                  <c:v>48652.9375</c:v>
                </c:pt>
                <c:pt idx="6">
                  <c:v>29711.125</c:v>
                </c:pt>
                <c:pt idx="7">
                  <c:v>50269.625</c:v>
                </c:pt>
                <c:pt idx="8">
                  <c:v>17695.5</c:v>
                </c:pt>
                <c:pt idx="9">
                  <c:v>5701.625</c:v>
                </c:pt>
                <c:pt idx="10">
                  <c:v>104098.375</c:v>
                </c:pt>
                <c:pt idx="11">
                  <c:v>23393.5625</c:v>
                </c:pt>
                <c:pt idx="12">
                  <c:v>20509.1875</c:v>
                </c:pt>
                <c:pt idx="13">
                  <c:v>18789.3125</c:v>
                </c:pt>
                <c:pt idx="14">
                  <c:v>3181</c:v>
                </c:pt>
                <c:pt idx="15">
                  <c:v>16761.3125</c:v>
                </c:pt>
                <c:pt idx="16">
                  <c:v>297690.125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EA-4532-B6D9-0B23EC2824CF}"/>
            </c:ext>
          </c:extLst>
        </c:ser>
        <c:ser>
          <c:idx val="6"/>
          <c:order val="6"/>
          <c:tx>
            <c:v>&gt;200</c:v>
          </c:tx>
          <c:spPr>
            <a:solidFill>
              <a:srgbClr val="A8534D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54'!$H$2:$H$18</c:f>
              <c:numCache>
                <c:formatCode>#,##0.00</c:formatCode>
                <c:ptCount val="17"/>
                <c:pt idx="0">
                  <c:v>10923.75</c:v>
                </c:pt>
                <c:pt idx="1">
                  <c:v>5830.125</c:v>
                </c:pt>
                <c:pt idx="2">
                  <c:v>2532.1875</c:v>
                </c:pt>
                <c:pt idx="3">
                  <c:v>616.875</c:v>
                </c:pt>
                <c:pt idx="4">
                  <c:v>1709.3125</c:v>
                </c:pt>
                <c:pt idx="5">
                  <c:v>31597.5625</c:v>
                </c:pt>
                <c:pt idx="6">
                  <c:v>16187.4375</c:v>
                </c:pt>
                <c:pt idx="7">
                  <c:v>22861.4375</c:v>
                </c:pt>
                <c:pt idx="8">
                  <c:v>6247.6875</c:v>
                </c:pt>
                <c:pt idx="9">
                  <c:v>1420.3125</c:v>
                </c:pt>
                <c:pt idx="10">
                  <c:v>48371.375</c:v>
                </c:pt>
                <c:pt idx="11">
                  <c:v>8822.4375</c:v>
                </c:pt>
                <c:pt idx="12">
                  <c:v>3912.1875</c:v>
                </c:pt>
                <c:pt idx="13">
                  <c:v>6709.8125</c:v>
                </c:pt>
                <c:pt idx="14">
                  <c:v>502.4375</c:v>
                </c:pt>
                <c:pt idx="15">
                  <c:v>3029</c:v>
                </c:pt>
                <c:pt idx="16">
                  <c:v>117900.5625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EA-4532-B6D9-0B23EC28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275247"/>
        <c:axId val="1"/>
      </c:barChart>
      <c:catAx>
        <c:axId val="104927524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49275247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5114976299604339"/>
          <c:y val="0.94810377346047825"/>
          <c:w val="0.64888083412197195"/>
          <c:h val="0.9883060094875075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142875</xdr:rowOff>
    </xdr:from>
    <xdr:to>
      <xdr:col>3</xdr:col>
      <xdr:colOff>28575</xdr:colOff>
      <xdr:row>5</xdr:row>
      <xdr:rowOff>180975</xdr:rowOff>
    </xdr:to>
    <xdr:pic>
      <xdr:nvPicPr>
        <xdr:cNvPr id="397492" name="2 Imagen">
          <a:extLst>
            <a:ext uri="{FF2B5EF4-FFF2-40B4-BE49-F238E27FC236}">
              <a16:creationId xmlns:a16="http://schemas.microsoft.com/office/drawing/2014/main" id="{6B7E18DE-0426-3B98-3C23-30409B64F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523875"/>
          <a:ext cx="2476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37</xdr:row>
      <xdr:rowOff>114300</xdr:rowOff>
    </xdr:from>
    <xdr:to>
      <xdr:col>10</xdr:col>
      <xdr:colOff>590550</xdr:colOff>
      <xdr:row>72</xdr:row>
      <xdr:rowOff>47625</xdr:rowOff>
    </xdr:to>
    <xdr:graphicFrame macro="">
      <xdr:nvGraphicFramePr>
        <xdr:cNvPr id="880660" name="1 Gráfico">
          <a:extLst>
            <a:ext uri="{FF2B5EF4-FFF2-40B4-BE49-F238E27FC236}">
              <a16:creationId xmlns:a16="http://schemas.microsoft.com/office/drawing/2014/main" id="{8BE640FE-D022-1924-9B60-9FA422B98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19</xdr:row>
      <xdr:rowOff>38100</xdr:rowOff>
    </xdr:from>
    <xdr:to>
      <xdr:col>11</xdr:col>
      <xdr:colOff>247650</xdr:colOff>
      <xdr:row>54</xdr:row>
      <xdr:rowOff>57150</xdr:rowOff>
    </xdr:to>
    <xdr:graphicFrame macro="">
      <xdr:nvGraphicFramePr>
        <xdr:cNvPr id="871446" name="1 Gráfico">
          <a:extLst>
            <a:ext uri="{FF2B5EF4-FFF2-40B4-BE49-F238E27FC236}">
              <a16:creationId xmlns:a16="http://schemas.microsoft.com/office/drawing/2014/main" id="{A5EB64D2-C6B0-EA6A-42ED-130E2B352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4"/>
  <sheetViews>
    <sheetView tabSelected="1" workbookViewId="0">
      <selection activeCell="D13" sqref="D13"/>
    </sheetView>
  </sheetViews>
  <sheetFormatPr baseColWidth="10" defaultRowHeight="12.75" x14ac:dyDescent="0.2"/>
  <cols>
    <col min="3" max="3" width="37.28515625" customWidth="1"/>
    <col min="4" max="4" width="68.42578125" customWidth="1"/>
  </cols>
  <sheetData>
    <row r="1" spans="1:46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30.75" customHeight="1" x14ac:dyDescent="0.25">
      <c r="A8" s="1"/>
      <c r="B8" s="1"/>
      <c r="C8" s="2" t="s">
        <v>25</v>
      </c>
      <c r="D8" s="3" t="s">
        <v>67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5.75" x14ac:dyDescent="0.25">
      <c r="A9" s="1"/>
      <c r="B9" s="1"/>
      <c r="C9" s="2" t="s">
        <v>26</v>
      </c>
      <c r="D9" s="1" t="s">
        <v>36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45" x14ac:dyDescent="0.25">
      <c r="A10" s="1"/>
      <c r="B10" s="1"/>
      <c r="C10" s="2" t="s">
        <v>27</v>
      </c>
      <c r="D10" s="3" t="s">
        <v>82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5.75" x14ac:dyDescent="0.25">
      <c r="A11" s="1"/>
      <c r="B11" s="1"/>
      <c r="C11" s="2" t="s">
        <v>28</v>
      </c>
      <c r="D11" s="1" t="s">
        <v>85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5.75" x14ac:dyDescent="0.25">
      <c r="A12" s="1"/>
      <c r="B12" s="1"/>
      <c r="C12" s="2" t="s">
        <v>29</v>
      </c>
      <c r="D12" s="1" t="s">
        <v>37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5.75" x14ac:dyDescent="0.25">
      <c r="A13" s="1"/>
      <c r="B13" s="1"/>
      <c r="C13" s="2" t="s">
        <v>30</v>
      </c>
      <c r="D13" s="1" t="s">
        <v>38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46.5" customHeight="1" x14ac:dyDescent="0.25">
      <c r="A14" s="1"/>
      <c r="B14" s="1"/>
      <c r="C14" s="2" t="s">
        <v>31</v>
      </c>
      <c r="D14" s="5" t="s">
        <v>43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5.75" x14ac:dyDescent="0.25">
      <c r="A15" s="1"/>
      <c r="B15" s="1"/>
      <c r="C15" s="2" t="s">
        <v>32</v>
      </c>
      <c r="D15" s="5" t="s">
        <v>83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30" x14ac:dyDescent="0.25">
      <c r="A16" s="1"/>
      <c r="B16" s="1"/>
      <c r="C16" s="2" t="s">
        <v>33</v>
      </c>
      <c r="D16" s="5" t="s">
        <v>84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5.75" x14ac:dyDescent="0.25">
      <c r="A17" s="1"/>
      <c r="B17" s="1"/>
      <c r="C17" s="2" t="s">
        <v>34</v>
      </c>
      <c r="D17" s="4" t="s">
        <v>39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5.75" x14ac:dyDescent="0.25">
      <c r="A18" s="1"/>
      <c r="B18" s="1"/>
      <c r="C18" s="2" t="s">
        <v>35</v>
      </c>
      <c r="D18" s="4" t="s">
        <v>40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workbookViewId="0">
      <selection activeCell="B47" sqref="B47"/>
    </sheetView>
  </sheetViews>
  <sheetFormatPr baseColWidth="10" defaultRowHeight="12.75" x14ac:dyDescent="0.2"/>
  <cols>
    <col min="1" max="1" width="28.42578125" style="6" customWidth="1"/>
    <col min="2" max="2" width="11.42578125" style="6" customWidth="1"/>
    <col min="3" max="3" width="12.85546875" style="6" bestFit="1" customWidth="1"/>
    <col min="4" max="4" width="15.7109375" style="6" customWidth="1"/>
    <col min="5" max="9" width="14.42578125" style="6" bestFit="1" customWidth="1"/>
    <col min="10" max="10" width="17.85546875" style="6" customWidth="1"/>
    <col min="11" max="11" width="12.85546875" style="6" customWidth="1"/>
    <col min="12" max="12" width="14.5703125" style="6" bestFit="1" customWidth="1"/>
    <col min="13" max="13" width="18.140625" style="6" customWidth="1"/>
    <col min="14" max="14" width="14.42578125" style="6" customWidth="1"/>
    <col min="15" max="16" width="11.42578125" style="6"/>
    <col min="17" max="17" width="14.85546875" style="6" customWidth="1"/>
    <col min="18" max="16384" width="11.42578125" style="6"/>
  </cols>
  <sheetData>
    <row r="1" spans="1:21" ht="15.75" x14ac:dyDescent="0.25">
      <c r="A1" s="20" t="s">
        <v>42</v>
      </c>
    </row>
    <row r="3" spans="1:21" ht="15.75" thickBot="1" x14ac:dyDescent="0.3">
      <c r="A3" s="7" t="s">
        <v>68</v>
      </c>
      <c r="B3" s="7"/>
      <c r="C3" s="7"/>
      <c r="D3" s="7"/>
      <c r="E3" s="8"/>
      <c r="F3" s="8"/>
      <c r="G3" s="9"/>
      <c r="H3" s="9"/>
      <c r="I3" s="9"/>
      <c r="J3" s="9"/>
      <c r="K3" s="9"/>
      <c r="L3" s="9"/>
      <c r="M3" s="9"/>
    </row>
    <row r="4" spans="1:21" x14ac:dyDescent="0.2">
      <c r="A4" s="22">
        <v>2022</v>
      </c>
      <c r="B4" s="98"/>
      <c r="C4" s="105" t="s">
        <v>54</v>
      </c>
      <c r="D4" s="105"/>
      <c r="E4" s="105"/>
      <c r="F4" s="105"/>
      <c r="G4" s="105"/>
      <c r="H4" s="105"/>
      <c r="I4" s="105"/>
      <c r="J4" s="98"/>
      <c r="K4" s="98"/>
      <c r="L4" s="98"/>
      <c r="M4" s="98"/>
    </row>
    <row r="5" spans="1:21" ht="51" x14ac:dyDescent="0.2">
      <c r="A5" s="11"/>
      <c r="B5" s="12" t="s">
        <v>45</v>
      </c>
      <c r="C5" s="12" t="s">
        <v>44</v>
      </c>
      <c r="D5" s="13" t="s">
        <v>48</v>
      </c>
      <c r="E5" s="13" t="s">
        <v>49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0</v>
      </c>
      <c r="K5" s="12" t="s">
        <v>9</v>
      </c>
      <c r="L5" s="12" t="s">
        <v>10</v>
      </c>
      <c r="M5" s="12" t="s">
        <v>1</v>
      </c>
    </row>
    <row r="6" spans="1:21" s="24" customFormat="1" x14ac:dyDescent="0.2">
      <c r="A6" s="99" t="s">
        <v>16</v>
      </c>
      <c r="B6" s="14" t="s">
        <v>46</v>
      </c>
      <c r="C6" s="48">
        <v>62817.3125</v>
      </c>
      <c r="D6" s="48">
        <v>682072.125</v>
      </c>
      <c r="E6" s="48">
        <v>433829.25</v>
      </c>
      <c r="F6" s="48">
        <v>1505836.5625</v>
      </c>
      <c r="G6" s="48">
        <v>1138431.8125</v>
      </c>
      <c r="H6" s="48">
        <v>1083865.6875</v>
      </c>
      <c r="I6" s="48">
        <v>3451957.25</v>
      </c>
      <c r="J6" s="48">
        <v>8358810</v>
      </c>
      <c r="K6" s="48">
        <v>159140</v>
      </c>
      <c r="L6" s="48">
        <v>243576.625</v>
      </c>
      <c r="M6" s="48">
        <v>8761526.625</v>
      </c>
    </row>
    <row r="7" spans="1:21" s="24" customFormat="1" x14ac:dyDescent="0.2">
      <c r="A7" s="99"/>
      <c r="B7" s="15" t="s">
        <v>47</v>
      </c>
      <c r="C7" s="48">
        <v>0.71696766087268504</v>
      </c>
      <c r="D7" s="48">
        <v>7.7848547883628676</v>
      </c>
      <c r="E7" s="48">
        <v>4.9515257850397729</v>
      </c>
      <c r="F7" s="48">
        <v>17.186919893654949</v>
      </c>
      <c r="G7" s="48">
        <v>12.993532534063377</v>
      </c>
      <c r="H7" s="48">
        <v>12.370740099189049</v>
      </c>
      <c r="I7" s="48">
        <v>39.399038520869645</v>
      </c>
      <c r="J7" s="48">
        <v>95.403579282052348</v>
      </c>
      <c r="K7" s="48">
        <v>1.8163501272245464</v>
      </c>
      <c r="L7" s="48">
        <v>2.7800705907231094</v>
      </c>
      <c r="M7" s="48">
        <v>100</v>
      </c>
      <c r="N7" s="37"/>
      <c r="U7" s="37"/>
    </row>
    <row r="8" spans="1:21" s="24" customFormat="1" x14ac:dyDescent="0.2">
      <c r="A8" s="99" t="s">
        <v>80</v>
      </c>
      <c r="B8" s="17" t="s">
        <v>46</v>
      </c>
      <c r="C8" s="48">
        <v>77490.9375</v>
      </c>
      <c r="D8" s="48">
        <v>747421.625</v>
      </c>
      <c r="E8" s="48">
        <v>901902.4375</v>
      </c>
      <c r="F8" s="48">
        <v>1108163.5625</v>
      </c>
      <c r="G8" s="48">
        <v>696496.1875</v>
      </c>
      <c r="H8" s="48">
        <v>438088.0625</v>
      </c>
      <c r="I8" s="48">
        <v>711897.25</v>
      </c>
      <c r="J8" s="48">
        <v>4681460.0625</v>
      </c>
      <c r="K8" s="48">
        <v>38319.125</v>
      </c>
      <c r="L8" s="48">
        <v>53297.4375</v>
      </c>
      <c r="M8" s="48">
        <v>4773076.625</v>
      </c>
      <c r="N8" s="37"/>
    </row>
    <row r="9" spans="1:21" s="24" customFormat="1" x14ac:dyDescent="0.2">
      <c r="A9" s="99"/>
      <c r="B9" s="18" t="s">
        <v>47</v>
      </c>
      <c r="C9" s="48">
        <v>1.6235008064635879</v>
      </c>
      <c r="D9" s="48">
        <v>15.659116409010091</v>
      </c>
      <c r="E9" s="48">
        <v>18.895620337961784</v>
      </c>
      <c r="F9" s="48">
        <v>23.216965692437423</v>
      </c>
      <c r="G9" s="48">
        <v>14.592185339157423</v>
      </c>
      <c r="H9" s="48">
        <v>9.178316145301773</v>
      </c>
      <c r="I9" s="48">
        <v>14.914850649396394</v>
      </c>
      <c r="J9" s="48">
        <v>98.08055537972848</v>
      </c>
      <c r="K9" s="48">
        <v>0.80281814038550037</v>
      </c>
      <c r="L9" s="48">
        <v>1.116626479886021</v>
      </c>
      <c r="M9" s="48">
        <v>100</v>
      </c>
      <c r="N9" s="37"/>
      <c r="U9" s="37"/>
    </row>
    <row r="10" spans="1:21" s="24" customFormat="1" x14ac:dyDescent="0.2">
      <c r="A10" s="99" t="s">
        <v>17</v>
      </c>
      <c r="B10" s="14" t="s">
        <v>46</v>
      </c>
      <c r="C10" s="48">
        <v>58307.625</v>
      </c>
      <c r="D10" s="48">
        <v>51502.6875</v>
      </c>
      <c r="E10" s="48">
        <v>191144.3125</v>
      </c>
      <c r="F10" s="48">
        <v>92742.1875</v>
      </c>
      <c r="G10" s="48">
        <v>105945.1875</v>
      </c>
      <c r="H10" s="48">
        <v>62507.4375</v>
      </c>
      <c r="I10" s="48">
        <v>141281.375</v>
      </c>
      <c r="J10" s="48">
        <v>703430.8125</v>
      </c>
      <c r="K10" s="48">
        <v>1527.0625</v>
      </c>
      <c r="L10" s="48">
        <v>39397.875</v>
      </c>
      <c r="M10" s="48">
        <v>744355.75</v>
      </c>
      <c r="N10" s="37"/>
    </row>
    <row r="11" spans="1:21" s="24" customFormat="1" x14ac:dyDescent="0.2">
      <c r="A11" s="99"/>
      <c r="B11" s="15" t="s">
        <v>47</v>
      </c>
      <c r="C11" s="48">
        <v>7.8333008108018243</v>
      </c>
      <c r="D11" s="48">
        <v>6.9190958086909378</v>
      </c>
      <c r="E11" s="48">
        <v>25.679161140355266</v>
      </c>
      <c r="F11" s="48">
        <v>12.459390217647947</v>
      </c>
      <c r="G11" s="48">
        <v>14.233138858670735</v>
      </c>
      <c r="H11" s="48">
        <v>8.3975219510294643</v>
      </c>
      <c r="I11" s="48">
        <v>18.980356502922156</v>
      </c>
      <c r="J11" s="48">
        <v>94.501965290118335</v>
      </c>
      <c r="K11" s="48">
        <v>0.20515224071285804</v>
      </c>
      <c r="L11" s="48">
        <v>5.2928824691688083</v>
      </c>
      <c r="M11" s="48">
        <v>100</v>
      </c>
      <c r="N11" s="37"/>
      <c r="U11" s="37"/>
    </row>
    <row r="12" spans="1:21" x14ac:dyDescent="0.2">
      <c r="A12" s="99" t="s">
        <v>11</v>
      </c>
      <c r="B12" s="14" t="s">
        <v>46</v>
      </c>
      <c r="C12" s="48">
        <v>22421.8125</v>
      </c>
      <c r="D12" s="48">
        <v>35978</v>
      </c>
      <c r="E12" s="48">
        <v>126987.5</v>
      </c>
      <c r="F12" s="48">
        <v>11891.875</v>
      </c>
      <c r="G12" s="48">
        <v>142453.4375</v>
      </c>
      <c r="H12" s="48">
        <v>68936.5</v>
      </c>
      <c r="I12" s="48">
        <v>102991.875</v>
      </c>
      <c r="J12" s="48">
        <v>511661</v>
      </c>
      <c r="K12" s="48">
        <v>6646.8125</v>
      </c>
      <c r="L12" s="48">
        <v>13054.125</v>
      </c>
      <c r="M12" s="48">
        <v>531361.9375</v>
      </c>
      <c r="N12" s="37"/>
    </row>
    <row r="13" spans="1:21" x14ac:dyDescent="0.2">
      <c r="A13" s="99"/>
      <c r="B13" s="15" t="s">
        <v>47</v>
      </c>
      <c r="C13" s="48">
        <v>4.2196873576402902</v>
      </c>
      <c r="D13" s="48">
        <v>6.7709027427279729</v>
      </c>
      <c r="E13" s="48">
        <v>23.898493858529338</v>
      </c>
      <c r="F13" s="48">
        <v>2.2379990286752518</v>
      </c>
      <c r="G13" s="48">
        <v>26.809115867468396</v>
      </c>
      <c r="H13" s="48">
        <v>12.973548749904579</v>
      </c>
      <c r="I13" s="48">
        <v>19.382621849913743</v>
      </c>
      <c r="J13" s="48">
        <v>96.292369454859568</v>
      </c>
      <c r="K13" s="48">
        <v>1.2509011336552498</v>
      </c>
      <c r="L13" s="48">
        <v>2.4567294114851803</v>
      </c>
      <c r="M13" s="48">
        <v>100</v>
      </c>
      <c r="N13" s="37"/>
      <c r="U13" s="16"/>
    </row>
    <row r="14" spans="1:21" x14ac:dyDescent="0.2">
      <c r="A14" s="106" t="s">
        <v>76</v>
      </c>
      <c r="B14" s="14" t="s">
        <v>46</v>
      </c>
      <c r="C14" s="48">
        <v>13338.9375</v>
      </c>
      <c r="D14" s="48">
        <v>1121354.75</v>
      </c>
      <c r="E14" s="48">
        <v>1446524.875</v>
      </c>
      <c r="F14" s="48">
        <v>2520370.9375</v>
      </c>
      <c r="G14" s="48">
        <v>1466925.625</v>
      </c>
      <c r="H14" s="48">
        <v>321004.875</v>
      </c>
      <c r="I14" s="48">
        <v>903243.6875</v>
      </c>
      <c r="J14" s="48">
        <v>7792763.6875</v>
      </c>
      <c r="K14" s="48">
        <v>52446.75</v>
      </c>
      <c r="L14" s="48">
        <v>95812.8125</v>
      </c>
      <c r="M14" s="48">
        <v>7941023.25</v>
      </c>
      <c r="N14" s="37"/>
      <c r="U14" s="16"/>
    </row>
    <row r="15" spans="1:21" x14ac:dyDescent="0.2">
      <c r="A15" s="107"/>
      <c r="B15" s="15" t="s">
        <v>47</v>
      </c>
      <c r="C15" s="48">
        <v>0.16797504654075909</v>
      </c>
      <c r="D15" s="48">
        <v>14.121035976062657</v>
      </c>
      <c r="E15" s="48">
        <v>18.215849890629649</v>
      </c>
      <c r="F15" s="48">
        <v>31.7386167771263</v>
      </c>
      <c r="G15" s="48">
        <v>18.472753180769242</v>
      </c>
      <c r="H15" s="48">
        <v>4.0423616062325465</v>
      </c>
      <c r="I15" s="48">
        <v>11.374399231232575</v>
      </c>
      <c r="J15" s="48">
        <v>98.132991708593735</v>
      </c>
      <c r="K15" s="48">
        <v>0.66045329863503421</v>
      </c>
      <c r="L15" s="48">
        <v>1.2065549927712402</v>
      </c>
      <c r="M15" s="48">
        <v>100</v>
      </c>
      <c r="N15" s="37"/>
      <c r="U15" s="16"/>
    </row>
    <row r="16" spans="1:21" x14ac:dyDescent="0.2">
      <c r="A16" s="104" t="s">
        <v>41</v>
      </c>
      <c r="B16" s="14" t="s">
        <v>46</v>
      </c>
      <c r="C16" s="48">
        <v>126946.125</v>
      </c>
      <c r="D16" s="48">
        <v>3358820.5625</v>
      </c>
      <c r="E16" s="48">
        <v>1890501.9375</v>
      </c>
      <c r="F16" s="48">
        <v>1923716.5</v>
      </c>
      <c r="G16" s="48">
        <v>883795.6875</v>
      </c>
      <c r="H16" s="48">
        <v>377023.4375</v>
      </c>
      <c r="I16" s="48">
        <v>677187.5625</v>
      </c>
      <c r="J16" s="48">
        <v>9237991.8125</v>
      </c>
      <c r="K16" s="48">
        <v>50386.125</v>
      </c>
      <c r="L16" s="48">
        <v>134343.0625</v>
      </c>
      <c r="M16" s="48">
        <v>9422721</v>
      </c>
      <c r="N16" s="37"/>
      <c r="U16" s="16"/>
    </row>
    <row r="17" spans="1:21" x14ac:dyDescent="0.2">
      <c r="A17" s="104"/>
      <c r="B17" s="15" t="s">
        <v>47</v>
      </c>
      <c r="C17" s="48">
        <v>1.3472342543093443</v>
      </c>
      <c r="D17" s="48">
        <v>35.645972776865619</v>
      </c>
      <c r="E17" s="48">
        <v>20.063227357575375</v>
      </c>
      <c r="F17" s="48">
        <v>20.415721743220455</v>
      </c>
      <c r="G17" s="48">
        <v>9.379410549245808</v>
      </c>
      <c r="H17" s="48">
        <v>4.0012161826716506</v>
      </c>
      <c r="I17" s="48">
        <v>7.1867517089808777</v>
      </c>
      <c r="J17" s="48">
        <v>98.03953457286913</v>
      </c>
      <c r="K17" s="48">
        <v>0.53473009547879014</v>
      </c>
      <c r="L17" s="48">
        <v>1.425735331652078</v>
      </c>
      <c r="M17" s="48">
        <v>100</v>
      </c>
      <c r="N17" s="37"/>
      <c r="U17" s="16"/>
    </row>
    <row r="18" spans="1:21" x14ac:dyDescent="0.2">
      <c r="A18" s="100" t="s">
        <v>14</v>
      </c>
      <c r="B18" s="14" t="s">
        <v>46</v>
      </c>
      <c r="C18" s="48">
        <v>54908.6875</v>
      </c>
      <c r="D18" s="48">
        <v>330333.9375</v>
      </c>
      <c r="E18" s="48">
        <v>582470.625</v>
      </c>
      <c r="F18" s="48">
        <v>138403.75</v>
      </c>
      <c r="G18" s="48">
        <v>511260.3125</v>
      </c>
      <c r="H18" s="48">
        <v>475405.625</v>
      </c>
      <c r="I18" s="48">
        <v>955856</v>
      </c>
      <c r="J18" s="48">
        <v>3048638.9375</v>
      </c>
      <c r="K18" s="48">
        <v>24536.625</v>
      </c>
      <c r="L18" s="48">
        <v>147328.0625</v>
      </c>
      <c r="M18" s="48">
        <v>3220503.625</v>
      </c>
      <c r="N18" s="37"/>
      <c r="U18" s="16"/>
    </row>
    <row r="19" spans="1:21" x14ac:dyDescent="0.2">
      <c r="A19" s="100"/>
      <c r="B19" s="15" t="s">
        <v>47</v>
      </c>
      <c r="C19" s="48">
        <v>1.7049720756019953</v>
      </c>
      <c r="D19" s="48">
        <v>10.257213652414379</v>
      </c>
      <c r="E19" s="48">
        <v>18.086321048621702</v>
      </c>
      <c r="F19" s="48">
        <v>4.29758094124176</v>
      </c>
      <c r="G19" s="48">
        <v>15.875166496668669</v>
      </c>
      <c r="H19" s="48">
        <v>14.761841014850589</v>
      </c>
      <c r="I19" s="48">
        <v>29.680326784292937</v>
      </c>
      <c r="J19" s="48">
        <v>94.663422013692028</v>
      </c>
      <c r="K19" s="48">
        <v>0.76188782429953017</v>
      </c>
      <c r="L19" s="48">
        <v>4.5746901620084346</v>
      </c>
      <c r="M19" s="48">
        <v>100</v>
      </c>
      <c r="N19" s="37"/>
      <c r="U19" s="16"/>
    </row>
    <row r="20" spans="1:21" x14ac:dyDescent="0.2">
      <c r="A20" s="99" t="s">
        <v>19</v>
      </c>
      <c r="B20" s="14" t="s">
        <v>46</v>
      </c>
      <c r="C20" s="48">
        <v>7579.875</v>
      </c>
      <c r="D20" s="48">
        <v>360513.5625</v>
      </c>
      <c r="E20" s="48">
        <v>54870.5</v>
      </c>
      <c r="F20" s="48">
        <v>43363.875</v>
      </c>
      <c r="G20" s="48">
        <v>29402.0625</v>
      </c>
      <c r="H20" s="48">
        <v>93779.75</v>
      </c>
      <c r="I20" s="48">
        <v>113811.75</v>
      </c>
      <c r="J20" s="48">
        <v>703321.375</v>
      </c>
      <c r="K20" s="48">
        <v>7052.3125</v>
      </c>
      <c r="L20" s="48">
        <v>92185.1875</v>
      </c>
      <c r="M20" s="48">
        <v>802558.875</v>
      </c>
      <c r="N20" s="37"/>
      <c r="U20" s="16"/>
    </row>
    <row r="21" spans="1:21" x14ac:dyDescent="0.2">
      <c r="A21" s="99"/>
      <c r="B21" s="15" t="s">
        <v>47</v>
      </c>
      <c r="C21" s="48">
        <v>0.94446342020702223</v>
      </c>
      <c r="D21" s="48">
        <v>44.920512840880363</v>
      </c>
      <c r="E21" s="48">
        <v>6.8369438939915774</v>
      </c>
      <c r="F21" s="48">
        <v>5.4032017277237134</v>
      </c>
      <c r="G21" s="48">
        <v>3.6635396375125753</v>
      </c>
      <c r="H21" s="48">
        <v>11.685092884930093</v>
      </c>
      <c r="I21" s="48">
        <v>14.181109142927365</v>
      </c>
      <c r="J21" s="48">
        <v>87.634863548172717</v>
      </c>
      <c r="K21" s="48">
        <v>0.8787283674359716</v>
      </c>
      <c r="L21" s="48">
        <v>11.486408084391316</v>
      </c>
      <c r="M21" s="48">
        <v>100</v>
      </c>
      <c r="N21" s="37"/>
      <c r="U21" s="16"/>
    </row>
    <row r="22" spans="1:21" x14ac:dyDescent="0.2">
      <c r="A22" s="99" t="s">
        <v>22</v>
      </c>
      <c r="B22" s="14" t="s">
        <v>46</v>
      </c>
      <c r="C22" s="48">
        <v>7.6875</v>
      </c>
      <c r="D22" s="48">
        <v>93261</v>
      </c>
      <c r="E22" s="48">
        <v>231573.8125</v>
      </c>
      <c r="F22" s="48">
        <v>71205.8125</v>
      </c>
      <c r="G22" s="48">
        <v>165089.125</v>
      </c>
      <c r="H22" s="48">
        <v>121617.1875</v>
      </c>
      <c r="I22" s="48">
        <v>336708.5</v>
      </c>
      <c r="J22" s="48">
        <v>1019463.125</v>
      </c>
      <c r="K22" s="48">
        <v>3843.6875</v>
      </c>
      <c r="L22" s="48">
        <v>15274.5</v>
      </c>
      <c r="M22" s="48">
        <v>1038581.3125</v>
      </c>
      <c r="N22" s="37"/>
      <c r="U22" s="16"/>
    </row>
    <row r="23" spans="1:21" x14ac:dyDescent="0.2">
      <c r="A23" s="99"/>
      <c r="B23" s="15" t="s">
        <v>47</v>
      </c>
      <c r="C23" s="48">
        <v>7.4019240549352751E-4</v>
      </c>
      <c r="D23" s="48">
        <v>8.9796531939813811</v>
      </c>
      <c r="E23" s="48">
        <v>22.297128757552144</v>
      </c>
      <c r="F23" s="48">
        <v>6.8560652539181905</v>
      </c>
      <c r="G23" s="48">
        <v>15.895637925797937</v>
      </c>
      <c r="H23" s="48">
        <v>11.709934122274127</v>
      </c>
      <c r="I23" s="48">
        <v>32.420042219852668</v>
      </c>
      <c r="J23" s="48">
        <v>98.15920166578195</v>
      </c>
      <c r="K23" s="48">
        <v>0.37009018492232881</v>
      </c>
      <c r="L23" s="48">
        <v>1.470708149295725</v>
      </c>
      <c r="M23" s="48">
        <v>100</v>
      </c>
      <c r="N23" s="37"/>
      <c r="U23" s="16"/>
    </row>
    <row r="24" spans="1:21" x14ac:dyDescent="0.2">
      <c r="A24" s="100" t="s">
        <v>18</v>
      </c>
      <c r="B24" s="17" t="s">
        <v>46</v>
      </c>
      <c r="C24" s="48">
        <v>11314.8125</v>
      </c>
      <c r="D24" s="48">
        <v>23391.875</v>
      </c>
      <c r="E24" s="48">
        <v>215025.6875</v>
      </c>
      <c r="F24" s="48">
        <v>485409.875</v>
      </c>
      <c r="G24" s="48">
        <v>571163.3125</v>
      </c>
      <c r="H24" s="48">
        <v>159108.125</v>
      </c>
      <c r="I24" s="48">
        <v>701628.875</v>
      </c>
      <c r="J24" s="48">
        <v>2167042.5625</v>
      </c>
      <c r="K24" s="48">
        <v>30612.1875</v>
      </c>
      <c r="L24" s="48">
        <v>129381.75</v>
      </c>
      <c r="M24" s="48">
        <v>2327036.5</v>
      </c>
      <c r="N24" s="37"/>
      <c r="U24" s="16"/>
    </row>
    <row r="25" spans="1:21" x14ac:dyDescent="0.2">
      <c r="A25" s="100"/>
      <c r="B25" s="18" t="s">
        <v>47</v>
      </c>
      <c r="C25" s="48">
        <v>0.48623270412819053</v>
      </c>
      <c r="D25" s="48">
        <v>1.0052216628316746</v>
      </c>
      <c r="E25" s="48">
        <v>9.2403229386389079</v>
      </c>
      <c r="F25" s="48">
        <v>20.859572894537752</v>
      </c>
      <c r="G25" s="48">
        <v>24.544664963355753</v>
      </c>
      <c r="H25" s="48">
        <v>6.8373712659857295</v>
      </c>
      <c r="I25" s="48">
        <v>30.151176184817039</v>
      </c>
      <c r="J25" s="48">
        <v>93.124562614295044</v>
      </c>
      <c r="K25" s="48">
        <v>1.3155009601267535</v>
      </c>
      <c r="L25" s="48">
        <v>5.559936425578198</v>
      </c>
      <c r="M25" s="48">
        <v>100</v>
      </c>
      <c r="N25" s="37"/>
      <c r="U25" s="16"/>
    </row>
    <row r="26" spans="1:21" x14ac:dyDescent="0.2">
      <c r="A26" s="100" t="s">
        <v>15</v>
      </c>
      <c r="B26" s="14" t="s">
        <v>46</v>
      </c>
      <c r="C26" s="48">
        <v>28448.75</v>
      </c>
      <c r="D26" s="48">
        <v>1224052.5</v>
      </c>
      <c r="E26" s="48">
        <v>605658.9375</v>
      </c>
      <c r="F26" s="48">
        <v>782327.4375</v>
      </c>
      <c r="G26" s="48">
        <v>658554</v>
      </c>
      <c r="H26" s="48">
        <v>370381.0625</v>
      </c>
      <c r="I26" s="48">
        <v>378448.5625</v>
      </c>
      <c r="J26" s="48">
        <v>4047871.25</v>
      </c>
      <c r="K26" s="48">
        <v>82850.6875</v>
      </c>
      <c r="L26" s="48">
        <v>37198.0625</v>
      </c>
      <c r="M26" s="48">
        <v>4167920</v>
      </c>
      <c r="N26" s="37"/>
      <c r="U26" s="16"/>
    </row>
    <row r="27" spans="1:21" x14ac:dyDescent="0.2">
      <c r="A27" s="100"/>
      <c r="B27" s="15" t="s">
        <v>47</v>
      </c>
      <c r="C27" s="48">
        <v>0.68256468454288943</v>
      </c>
      <c r="D27" s="48">
        <v>29.368425977465979</v>
      </c>
      <c r="E27" s="48">
        <v>14.531443441812703</v>
      </c>
      <c r="F27" s="48">
        <v>18.770212420104031</v>
      </c>
      <c r="G27" s="48">
        <v>15.800543196606462</v>
      </c>
      <c r="H27" s="48">
        <v>8.8864724490873144</v>
      </c>
      <c r="I27" s="48">
        <v>9.0800342257049085</v>
      </c>
      <c r="J27" s="48">
        <v>97.119696395324283</v>
      </c>
      <c r="K27" s="48">
        <v>1.9878185641758959</v>
      </c>
      <c r="L27" s="48">
        <v>0.89248504049981769</v>
      </c>
      <c r="M27" s="48">
        <v>100</v>
      </c>
      <c r="N27" s="37"/>
    </row>
    <row r="28" spans="1:21" x14ac:dyDescent="0.2">
      <c r="A28" s="99" t="s">
        <v>13</v>
      </c>
      <c r="B28" s="14" t="s">
        <v>46</v>
      </c>
      <c r="C28" s="48">
        <v>41713.9375</v>
      </c>
      <c r="D28" s="48">
        <v>1730008.625</v>
      </c>
      <c r="E28" s="48">
        <v>261183.6875</v>
      </c>
      <c r="F28" s="48">
        <v>42687.1875</v>
      </c>
      <c r="G28" s="48">
        <v>210932.1875</v>
      </c>
      <c r="H28" s="48">
        <v>320979.1875</v>
      </c>
      <c r="I28" s="48">
        <v>282929.25</v>
      </c>
      <c r="J28" s="48">
        <v>2890434.0625</v>
      </c>
      <c r="K28" s="48">
        <v>21187.1875</v>
      </c>
      <c r="L28" s="48">
        <v>56233.875</v>
      </c>
      <c r="M28" s="48">
        <v>2967855.125</v>
      </c>
      <c r="N28" s="37"/>
    </row>
    <row r="29" spans="1:21" x14ac:dyDescent="0.2">
      <c r="A29" s="99"/>
      <c r="B29" s="15" t="s">
        <v>47</v>
      </c>
      <c r="C29" s="48">
        <v>1.4055247221678315</v>
      </c>
      <c r="D29" s="48">
        <v>58.291545649486508</v>
      </c>
      <c r="E29" s="48">
        <v>8.8004190399960969</v>
      </c>
      <c r="F29" s="48">
        <v>1.438317764921224</v>
      </c>
      <c r="G29" s="48">
        <v>7.1072265530481378</v>
      </c>
      <c r="H29" s="48">
        <v>10.815190566284802</v>
      </c>
      <c r="I29" s="48">
        <v>9.5331220050709184</v>
      </c>
      <c r="J29" s="48">
        <v>97.391346300975528</v>
      </c>
      <c r="K29" s="48">
        <v>0.7138888728606656</v>
      </c>
      <c r="L29" s="48">
        <v>1.8947648261638108</v>
      </c>
      <c r="M29" s="48">
        <v>100</v>
      </c>
      <c r="N29" s="37"/>
    </row>
    <row r="30" spans="1:21" x14ac:dyDescent="0.2">
      <c r="A30" s="100" t="s">
        <v>21</v>
      </c>
      <c r="B30" s="14" t="s">
        <v>46</v>
      </c>
      <c r="C30" s="48">
        <v>18359.25</v>
      </c>
      <c r="D30" s="48">
        <v>9992.3125</v>
      </c>
      <c r="E30" s="48">
        <v>22331.6875</v>
      </c>
      <c r="F30" s="48">
        <v>74300.125</v>
      </c>
      <c r="G30" s="48">
        <v>131126.1875</v>
      </c>
      <c r="H30" s="48">
        <v>133675.0625</v>
      </c>
      <c r="I30" s="48">
        <v>86196.25</v>
      </c>
      <c r="J30" s="48">
        <v>475980.875</v>
      </c>
      <c r="K30" s="48">
        <v>4011.9375</v>
      </c>
      <c r="L30" s="48">
        <v>21620.375</v>
      </c>
      <c r="M30" s="48">
        <v>501613.1875</v>
      </c>
      <c r="N30" s="37"/>
    </row>
    <row r="31" spans="1:21" x14ac:dyDescent="0.2">
      <c r="A31" s="100"/>
      <c r="B31" s="15" t="s">
        <v>47</v>
      </c>
      <c r="C31" s="48">
        <v>3.6600413341405624</v>
      </c>
      <c r="D31" s="48">
        <v>1.9920354466358603</v>
      </c>
      <c r="E31" s="48">
        <v>4.4519737631499172</v>
      </c>
      <c r="F31" s="48">
        <v>14.812235174738102</v>
      </c>
      <c r="G31" s="48">
        <v>26.140897162915998</v>
      </c>
      <c r="H31" s="48">
        <v>26.649032727035308</v>
      </c>
      <c r="I31" s="48">
        <v>17.183808589561853</v>
      </c>
      <c r="J31" s="48">
        <v>94.890024198177599</v>
      </c>
      <c r="K31" s="48">
        <v>0.79980702261740266</v>
      </c>
      <c r="L31" s="48">
        <v>4.310168779204993</v>
      </c>
      <c r="M31" s="48">
        <v>100</v>
      </c>
      <c r="N31" s="37"/>
    </row>
    <row r="32" spans="1:21" x14ac:dyDescent="0.2">
      <c r="A32" s="99" t="s">
        <v>12</v>
      </c>
      <c r="B32" s="14" t="s">
        <v>46</v>
      </c>
      <c r="C32" s="48">
        <v>0.1875</v>
      </c>
      <c r="D32" s="48">
        <v>29251.125</v>
      </c>
      <c r="E32" s="48">
        <v>57469.25</v>
      </c>
      <c r="F32" s="48">
        <v>31549</v>
      </c>
      <c r="G32" s="48">
        <v>88377.3125</v>
      </c>
      <c r="H32" s="48">
        <v>107511.1875</v>
      </c>
      <c r="I32" s="48">
        <v>177960.875</v>
      </c>
      <c r="J32" s="48">
        <v>492118.9375</v>
      </c>
      <c r="K32" s="48">
        <v>2355.875</v>
      </c>
      <c r="L32" s="48">
        <v>9657.3125</v>
      </c>
      <c r="M32" s="48">
        <v>504132.125</v>
      </c>
      <c r="N32" s="37"/>
    </row>
    <row r="33" spans="1:21" x14ac:dyDescent="0.2">
      <c r="A33" s="99"/>
      <c r="B33" s="15" t="s">
        <v>47</v>
      </c>
      <c r="C33" s="48">
        <v>3.719263080090363E-5</v>
      </c>
      <c r="D33" s="48">
        <v>5.8022735607257721</v>
      </c>
      <c r="E33" s="48">
        <v>11.399640520825766</v>
      </c>
      <c r="F33" s="48">
        <v>6.2580816487344464</v>
      </c>
      <c r="G33" s="48">
        <v>17.530585359939124</v>
      </c>
      <c r="H33" s="48">
        <v>21.325994152822535</v>
      </c>
      <c r="I33" s="48">
        <v>35.300443311364063</v>
      </c>
      <c r="J33" s="48">
        <v>97.6170557470425</v>
      </c>
      <c r="K33" s="48">
        <v>0.46731300846975382</v>
      </c>
      <c r="L33" s="48">
        <v>1.9156312444877421</v>
      </c>
      <c r="M33" s="48">
        <v>100</v>
      </c>
      <c r="N33" s="37"/>
    </row>
    <row r="34" spans="1:21" x14ac:dyDescent="0.2">
      <c r="A34" s="101" t="s">
        <v>77</v>
      </c>
      <c r="B34" s="14" t="s">
        <v>46</v>
      </c>
      <c r="C34" s="48">
        <v>13312.875</v>
      </c>
      <c r="D34" s="48">
        <v>64018.4375</v>
      </c>
      <c r="E34" s="48">
        <v>31158.9375</v>
      </c>
      <c r="F34" s="48">
        <v>116920.3125</v>
      </c>
      <c r="G34" s="48">
        <v>230761.5625</v>
      </c>
      <c r="H34" s="48">
        <v>62933.6875</v>
      </c>
      <c r="I34" s="48">
        <v>155429.5</v>
      </c>
      <c r="J34" s="48">
        <v>674535.3125</v>
      </c>
      <c r="K34" s="48">
        <v>5512.8125</v>
      </c>
      <c r="L34" s="48">
        <v>42116.5</v>
      </c>
      <c r="M34" s="48">
        <v>722164.625</v>
      </c>
      <c r="N34" s="37"/>
    </row>
    <row r="35" spans="1:21" x14ac:dyDescent="0.2">
      <c r="A35" s="102"/>
      <c r="B35" s="15" t="s">
        <v>47</v>
      </c>
      <c r="C35" s="48">
        <v>1.8434681704327458</v>
      </c>
      <c r="D35" s="48">
        <v>8.8647983138193727</v>
      </c>
      <c r="E35" s="48">
        <v>4.3146585170936618</v>
      </c>
      <c r="F35" s="48">
        <v>16.190257519191</v>
      </c>
      <c r="G35" s="48">
        <v>31.954149304945528</v>
      </c>
      <c r="H35" s="48">
        <v>8.714590180874616</v>
      </c>
      <c r="I35" s="48">
        <v>21.522724129557027</v>
      </c>
      <c r="J35" s="48">
        <v>93.40464613591395</v>
      </c>
      <c r="K35" s="48">
        <v>0.76337337902697744</v>
      </c>
      <c r="L35" s="48">
        <v>5.8319804850590682</v>
      </c>
      <c r="M35" s="48">
        <v>100</v>
      </c>
      <c r="N35" s="37"/>
    </row>
    <row r="36" spans="1:21" s="24" customFormat="1" x14ac:dyDescent="0.2">
      <c r="A36" s="99" t="s">
        <v>23</v>
      </c>
      <c r="B36" s="14" t="s">
        <v>46</v>
      </c>
      <c r="C36" s="48">
        <v>20822.8125</v>
      </c>
      <c r="D36" s="48">
        <v>387456.875</v>
      </c>
      <c r="E36" s="48">
        <v>128483</v>
      </c>
      <c r="F36" s="48">
        <v>68903.4375</v>
      </c>
      <c r="G36" s="48">
        <v>133966.1875</v>
      </c>
      <c r="H36" s="48">
        <v>112154.5</v>
      </c>
      <c r="I36" s="48">
        <v>185723.25</v>
      </c>
      <c r="J36" s="48">
        <v>1037510.0625</v>
      </c>
      <c r="K36" s="48">
        <v>4261.1875</v>
      </c>
      <c r="L36" s="48">
        <v>19310.9375</v>
      </c>
      <c r="M36" s="48">
        <v>1061082.1875</v>
      </c>
      <c r="N36" s="37"/>
    </row>
    <row r="37" spans="1:21" s="24" customFormat="1" x14ac:dyDescent="0.2">
      <c r="A37" s="99"/>
      <c r="B37" s="15" t="s">
        <v>47</v>
      </c>
      <c r="C37" s="48">
        <v>1.9624127843537096</v>
      </c>
      <c r="D37" s="48">
        <v>36.51525579869373</v>
      </c>
      <c r="E37" s="48">
        <v>12.108675606242802</v>
      </c>
      <c r="F37" s="48">
        <v>6.4936946743345461</v>
      </c>
      <c r="G37" s="48">
        <v>12.625429875100981</v>
      </c>
      <c r="H37" s="48">
        <v>10.56982214207606</v>
      </c>
      <c r="I37" s="48">
        <v>17.50319175912092</v>
      </c>
      <c r="J37" s="48">
        <v>97.778482639922743</v>
      </c>
      <c r="K37" s="48">
        <v>0.40158882603050011</v>
      </c>
      <c r="L37" s="48">
        <v>1.8199285340467559</v>
      </c>
      <c r="M37" s="48">
        <v>100</v>
      </c>
      <c r="N37" s="37"/>
    </row>
    <row r="38" spans="1:21" x14ac:dyDescent="0.2">
      <c r="A38" s="99" t="s">
        <v>20</v>
      </c>
      <c r="B38" s="14" t="s">
        <v>46</v>
      </c>
      <c r="C38" s="48">
        <v>0.125</v>
      </c>
      <c r="D38" s="48">
        <v>6169.1875</v>
      </c>
      <c r="E38" s="48">
        <v>188704.5625</v>
      </c>
      <c r="F38" s="48">
        <v>224727.1875</v>
      </c>
      <c r="G38" s="48">
        <v>157641.25</v>
      </c>
      <c r="H38" s="48">
        <v>184865.4375</v>
      </c>
      <c r="I38" s="48">
        <v>338664.125</v>
      </c>
      <c r="J38" s="48">
        <v>1100771.875</v>
      </c>
      <c r="K38" s="48">
        <v>5783.625</v>
      </c>
      <c r="L38" s="48">
        <v>24750</v>
      </c>
      <c r="M38" s="48">
        <v>1131305.5</v>
      </c>
      <c r="N38" s="37"/>
    </row>
    <row r="39" spans="1:21" ht="13.5" thickBot="1" x14ac:dyDescent="0.25">
      <c r="A39" s="103"/>
      <c r="B39" s="19" t="s">
        <v>47</v>
      </c>
      <c r="C39" s="61">
        <v>1.1049181675506748E-5</v>
      </c>
      <c r="D39" s="61">
        <v>0.54531578782212231</v>
      </c>
      <c r="E39" s="61">
        <v>16.680247952476144</v>
      </c>
      <c r="F39" s="61">
        <v>19.864412176905354</v>
      </c>
      <c r="G39" s="61">
        <v>13.934454486431827</v>
      </c>
      <c r="H39" s="61">
        <v>16.340894435676304</v>
      </c>
      <c r="I39" s="61">
        <v>29.935691552812216</v>
      </c>
      <c r="J39" s="61">
        <v>97.301027441305649</v>
      </c>
      <c r="K39" s="61">
        <v>0.5112345869440218</v>
      </c>
      <c r="L39" s="61">
        <v>2.187737971750336</v>
      </c>
      <c r="M39" s="61">
        <v>100</v>
      </c>
      <c r="N39" s="37"/>
    </row>
    <row r="40" spans="1:21" x14ac:dyDescent="0.2">
      <c r="B40" s="21" t="s">
        <v>69</v>
      </c>
      <c r="C40" s="53">
        <f>SUM(C6,C8,C10,C12,C14,C16,C22,C24,C26,C28,C30,C32,C34,C36,C38,C18,C20)</f>
        <v>557791.75</v>
      </c>
      <c r="D40" s="53">
        <f t="shared" ref="D40:M40" si="0">SUM(D6,D8,D10,D12,D14,D16,D22,D24,D26,D28,D30,D32,D34,D36,D38,D18,D20)</f>
        <v>10255599.1875</v>
      </c>
      <c r="E40" s="53">
        <f t="shared" si="0"/>
        <v>7369821</v>
      </c>
      <c r="F40" s="53">
        <f t="shared" si="0"/>
        <v>9242519.625</v>
      </c>
      <c r="G40" s="53">
        <f t="shared" si="0"/>
        <v>7322321.4375</v>
      </c>
      <c r="H40" s="53">
        <f t="shared" si="0"/>
        <v>4493836.8125</v>
      </c>
      <c r="I40" s="53">
        <f t="shared" si="0"/>
        <v>9701915.9375</v>
      </c>
      <c r="J40" s="53">
        <f t="shared" si="0"/>
        <v>48943805.75</v>
      </c>
      <c r="K40" s="53">
        <f t="shared" si="0"/>
        <v>500474</v>
      </c>
      <c r="L40" s="53">
        <f t="shared" si="0"/>
        <v>1174538.5</v>
      </c>
      <c r="M40" s="53">
        <f t="shared" si="0"/>
        <v>50618818.25</v>
      </c>
    </row>
    <row r="41" spans="1:21" x14ac:dyDescent="0.2">
      <c r="B41" s="21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21" ht="13.5" thickBot="1" x14ac:dyDescent="0.25">
      <c r="B42" s="21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21" x14ac:dyDescent="0.2">
      <c r="A43" s="22">
        <v>2019</v>
      </c>
      <c r="B43" s="75"/>
      <c r="C43" s="105" t="s">
        <v>54</v>
      </c>
      <c r="D43" s="105"/>
      <c r="E43" s="105"/>
      <c r="F43" s="105"/>
      <c r="G43" s="105"/>
      <c r="H43" s="105"/>
      <c r="I43" s="105"/>
      <c r="J43" s="75"/>
      <c r="K43" s="75"/>
      <c r="L43" s="75"/>
      <c r="M43" s="75"/>
    </row>
    <row r="44" spans="1:21" ht="51" x14ac:dyDescent="0.2">
      <c r="A44" s="11"/>
      <c r="B44" s="12" t="s">
        <v>45</v>
      </c>
      <c r="C44" s="12" t="s">
        <v>44</v>
      </c>
      <c r="D44" s="13" t="s">
        <v>48</v>
      </c>
      <c r="E44" s="13" t="s">
        <v>49</v>
      </c>
      <c r="F44" s="12" t="s">
        <v>50</v>
      </c>
      <c r="G44" s="12" t="s">
        <v>51</v>
      </c>
      <c r="H44" s="12" t="s">
        <v>52</v>
      </c>
      <c r="I44" s="12" t="s">
        <v>53</v>
      </c>
      <c r="J44" s="12" t="s">
        <v>0</v>
      </c>
      <c r="K44" s="12" t="s">
        <v>9</v>
      </c>
      <c r="L44" s="12" t="s">
        <v>10</v>
      </c>
      <c r="M44" s="12" t="s">
        <v>1</v>
      </c>
    </row>
    <row r="45" spans="1:21" s="24" customFormat="1" x14ac:dyDescent="0.2">
      <c r="A45" s="101" t="s">
        <v>77</v>
      </c>
      <c r="B45" s="14" t="s">
        <v>46</v>
      </c>
      <c r="C45" s="48">
        <v>13739.150000000001</v>
      </c>
      <c r="D45" s="48">
        <v>63996.130000000005</v>
      </c>
      <c r="E45" s="48">
        <v>31151.81</v>
      </c>
      <c r="F45" s="48">
        <v>117064.46</v>
      </c>
      <c r="G45" s="48">
        <v>231350.74</v>
      </c>
      <c r="H45" s="48">
        <v>62950.97</v>
      </c>
      <c r="I45" s="48">
        <v>155576.66999999998</v>
      </c>
      <c r="J45" s="48">
        <v>675829.93</v>
      </c>
      <c r="K45" s="49">
        <v>5744.03</v>
      </c>
      <c r="L45" s="48">
        <v>41889.589999999997</v>
      </c>
      <c r="M45" s="48">
        <v>723463.55</v>
      </c>
    </row>
    <row r="46" spans="1:21" s="24" customFormat="1" x14ac:dyDescent="0.2">
      <c r="A46" s="102"/>
      <c r="B46" s="15" t="s">
        <v>47</v>
      </c>
      <c r="C46" s="48">
        <v>1.8990797808680202</v>
      </c>
      <c r="D46" s="48">
        <v>8.8457987966359877</v>
      </c>
      <c r="E46" s="48">
        <v>4.3059266773011577</v>
      </c>
      <c r="F46" s="48">
        <v>16.181113754798012</v>
      </c>
      <c r="G46" s="48">
        <v>31.978216456102039</v>
      </c>
      <c r="H46" s="48">
        <v>8.7013326379746427</v>
      </c>
      <c r="I46" s="48">
        <v>21.504424099873447</v>
      </c>
      <c r="J46" s="48">
        <v>93.415892203553312</v>
      </c>
      <c r="K46" s="49">
        <v>0.79396259839213734</v>
      </c>
      <c r="L46" s="48">
        <v>5.7901451980545522</v>
      </c>
      <c r="M46" s="48">
        <v>100</v>
      </c>
      <c r="U46" s="37"/>
    </row>
    <row r="47" spans="1:21" s="24" customFormat="1" x14ac:dyDescent="0.2">
      <c r="A47" s="106" t="s">
        <v>76</v>
      </c>
      <c r="B47" s="17" t="s">
        <v>46</v>
      </c>
      <c r="C47" s="39">
        <v>13369.609999999999</v>
      </c>
      <c r="D47" s="39">
        <v>1122091.54</v>
      </c>
      <c r="E47" s="39">
        <v>1447352.1800000002</v>
      </c>
      <c r="F47" s="39">
        <v>2522296.71</v>
      </c>
      <c r="G47" s="39">
        <v>1467945.89</v>
      </c>
      <c r="H47" s="39">
        <v>320989.19</v>
      </c>
      <c r="I47" s="39">
        <v>903795.30999999982</v>
      </c>
      <c r="J47" s="39">
        <v>7797840.4299999997</v>
      </c>
      <c r="K47" s="40">
        <v>52507.17</v>
      </c>
      <c r="L47" s="39">
        <v>95864.170000000013</v>
      </c>
      <c r="M47" s="39">
        <v>7946211.7700000005</v>
      </c>
    </row>
    <row r="48" spans="1:21" s="24" customFormat="1" x14ac:dyDescent="0.2">
      <c r="A48" s="107"/>
      <c r="B48" s="18" t="s">
        <v>47</v>
      </c>
      <c r="C48" s="39">
        <v>0.16825136790936543</v>
      </c>
      <c r="D48" s="39">
        <v>14.121087789735562</v>
      </c>
      <c r="E48" s="39">
        <v>18.214367070662654</v>
      </c>
      <c r="F48" s="39">
        <v>31.742127985093955</v>
      </c>
      <c r="G48" s="39">
        <v>18.473530941398504</v>
      </c>
      <c r="H48" s="39">
        <v>4.0395247356967934</v>
      </c>
      <c r="I48" s="39">
        <v>11.373914214219335</v>
      </c>
      <c r="J48" s="39">
        <v>98.132804104716172</v>
      </c>
      <c r="K48" s="40">
        <v>0.66078241456180065</v>
      </c>
      <c r="L48" s="39">
        <v>1.2064134807220221</v>
      </c>
      <c r="M48" s="39">
        <v>99.999999999999986</v>
      </c>
      <c r="U48" s="37"/>
    </row>
    <row r="49" spans="1:21" s="24" customFormat="1" x14ac:dyDescent="0.2">
      <c r="A49" s="99" t="s">
        <v>75</v>
      </c>
      <c r="B49" s="14" t="s">
        <v>46</v>
      </c>
      <c r="C49" s="48">
        <v>77541.98</v>
      </c>
      <c r="D49" s="48">
        <v>747269.62</v>
      </c>
      <c r="E49" s="48">
        <v>901604.19</v>
      </c>
      <c r="F49" s="48">
        <v>1108045.6000000001</v>
      </c>
      <c r="G49" s="48">
        <v>696135.1</v>
      </c>
      <c r="H49" s="48">
        <v>438027.69</v>
      </c>
      <c r="I49" s="48">
        <v>711768.07000000007</v>
      </c>
      <c r="J49" s="48">
        <v>4680392.25</v>
      </c>
      <c r="K49" s="49">
        <v>38312.409999999996</v>
      </c>
      <c r="L49" s="48">
        <v>53291.07</v>
      </c>
      <c r="M49" s="48">
        <v>4771995.7300000004</v>
      </c>
    </row>
    <row r="50" spans="1:21" s="24" customFormat="1" x14ac:dyDescent="0.2">
      <c r="A50" s="99"/>
      <c r="B50" s="15" t="s">
        <v>47</v>
      </c>
      <c r="C50" s="48">
        <v>1.6249381681655442</v>
      </c>
      <c r="D50" s="48">
        <v>15.659477968560545</v>
      </c>
      <c r="E50" s="48">
        <v>18.893650393102927</v>
      </c>
      <c r="F50" s="48">
        <v>23.219752545755107</v>
      </c>
      <c r="G50" s="48">
        <v>14.587923782572201</v>
      </c>
      <c r="H50" s="48">
        <v>9.1791299653991931</v>
      </c>
      <c r="I50" s="48">
        <v>14.915521938239454</v>
      </c>
      <c r="J50" s="48">
        <v>98.080394761794963</v>
      </c>
      <c r="K50" s="49">
        <v>0.80285926827516241</v>
      </c>
      <c r="L50" s="48">
        <v>1.1167459699298599</v>
      </c>
      <c r="M50" s="48">
        <v>99.999999999999986</v>
      </c>
      <c r="U50" s="37"/>
    </row>
    <row r="51" spans="1:21" x14ac:dyDescent="0.2">
      <c r="A51" s="99" t="s">
        <v>13</v>
      </c>
      <c r="B51" s="14" t="s">
        <v>46</v>
      </c>
      <c r="C51" s="39">
        <v>38745.56</v>
      </c>
      <c r="D51" s="39">
        <v>1719990.9100000001</v>
      </c>
      <c r="E51" s="39">
        <v>273613.70999999996</v>
      </c>
      <c r="F51" s="39">
        <v>42548.770000000004</v>
      </c>
      <c r="G51" s="39">
        <v>183669.32</v>
      </c>
      <c r="H51" s="39">
        <v>276806.48</v>
      </c>
      <c r="I51" s="39">
        <v>345441.98000000004</v>
      </c>
      <c r="J51" s="39">
        <v>2880816.73</v>
      </c>
      <c r="K51" s="40">
        <v>21332.98</v>
      </c>
      <c r="L51" s="39">
        <v>55297.760000000009</v>
      </c>
      <c r="M51" s="39">
        <v>2957447.4699999997</v>
      </c>
    </row>
    <row r="52" spans="1:21" x14ac:dyDescent="0.2">
      <c r="A52" s="99"/>
      <c r="B52" s="15" t="s">
        <v>47</v>
      </c>
      <c r="C52" s="39">
        <v>1.3101013760355988</v>
      </c>
      <c r="D52" s="39">
        <v>58.157953013447781</v>
      </c>
      <c r="E52" s="39">
        <v>9.2516845278066757</v>
      </c>
      <c r="F52" s="39">
        <v>1.4386990954737062</v>
      </c>
      <c r="G52" s="39">
        <v>6.2104000785515225</v>
      </c>
      <c r="H52" s="39">
        <v>9.3596414748830696</v>
      </c>
      <c r="I52" s="39">
        <v>11.680409660834993</v>
      </c>
      <c r="J52" s="39">
        <v>97.408889227033342</v>
      </c>
      <c r="K52" s="40">
        <v>0.72133081707787705</v>
      </c>
      <c r="L52" s="39">
        <v>1.8697799558887858</v>
      </c>
      <c r="M52" s="39">
        <v>100</v>
      </c>
      <c r="U52" s="16"/>
    </row>
    <row r="53" spans="1:21" x14ac:dyDescent="0.2">
      <c r="A53" s="99" t="s">
        <v>23</v>
      </c>
      <c r="B53" s="14" t="s">
        <v>46</v>
      </c>
      <c r="C53" s="39">
        <v>20801.8</v>
      </c>
      <c r="D53" s="39">
        <v>387210.31</v>
      </c>
      <c r="E53" s="39">
        <v>128372.12</v>
      </c>
      <c r="F53" s="39">
        <v>68965.789999999994</v>
      </c>
      <c r="G53" s="39">
        <v>133825.81</v>
      </c>
      <c r="H53" s="39">
        <v>112048.73</v>
      </c>
      <c r="I53" s="39">
        <v>185569.8</v>
      </c>
      <c r="J53" s="39">
        <v>1036794.36</v>
      </c>
      <c r="K53" s="40">
        <v>4367.6499999999996</v>
      </c>
      <c r="L53" s="39">
        <v>19195.11</v>
      </c>
      <c r="M53" s="39">
        <v>1060357.1200000001</v>
      </c>
      <c r="U53" s="16"/>
    </row>
    <row r="54" spans="1:21" x14ac:dyDescent="0.2">
      <c r="A54" s="99"/>
      <c r="B54" s="15" t="s">
        <v>47</v>
      </c>
      <c r="C54" s="39">
        <v>1.96</v>
      </c>
      <c r="D54" s="39">
        <v>36.520000000000003</v>
      </c>
      <c r="E54" s="39">
        <v>12.11</v>
      </c>
      <c r="F54" s="39">
        <v>6.5</v>
      </c>
      <c r="G54" s="39">
        <v>12.62</v>
      </c>
      <c r="H54" s="39">
        <v>10.57</v>
      </c>
      <c r="I54" s="39">
        <v>17.5</v>
      </c>
      <c r="J54" s="39">
        <v>97.78</v>
      </c>
      <c r="K54" s="40">
        <v>0.41</v>
      </c>
      <c r="L54" s="39">
        <v>1.81</v>
      </c>
      <c r="M54" s="39">
        <v>100</v>
      </c>
      <c r="U54" s="16"/>
    </row>
    <row r="55" spans="1:21" x14ac:dyDescent="0.2">
      <c r="A55" s="99" t="s">
        <v>11</v>
      </c>
      <c r="B55" s="14" t="s">
        <v>46</v>
      </c>
      <c r="C55" s="39">
        <v>22620.39</v>
      </c>
      <c r="D55" s="39">
        <v>35961.879999999997</v>
      </c>
      <c r="E55" s="39">
        <v>127124.3</v>
      </c>
      <c r="F55" s="39">
        <v>11849.46</v>
      </c>
      <c r="G55" s="39">
        <v>142104.09</v>
      </c>
      <c r="H55" s="39">
        <v>68995.12</v>
      </c>
      <c r="I55" s="39">
        <v>103038.28</v>
      </c>
      <c r="J55" s="39">
        <v>511693.52</v>
      </c>
      <c r="K55" s="40">
        <v>7542.92</v>
      </c>
      <c r="L55" s="39">
        <v>12902.91</v>
      </c>
      <c r="M55" s="39">
        <v>532139.35</v>
      </c>
      <c r="U55" s="16"/>
    </row>
    <row r="56" spans="1:21" x14ac:dyDescent="0.2">
      <c r="A56" s="99"/>
      <c r="B56" s="15" t="s">
        <v>47</v>
      </c>
      <c r="C56" s="39">
        <v>4.25</v>
      </c>
      <c r="D56" s="39">
        <v>6.76</v>
      </c>
      <c r="E56" s="39">
        <v>23.89</v>
      </c>
      <c r="F56" s="39">
        <v>2.23</v>
      </c>
      <c r="G56" s="39">
        <v>26.7</v>
      </c>
      <c r="H56" s="39">
        <v>12.97</v>
      </c>
      <c r="I56" s="39">
        <v>19.36</v>
      </c>
      <c r="J56" s="39">
        <v>96.16</v>
      </c>
      <c r="K56" s="40">
        <v>1.42</v>
      </c>
      <c r="L56" s="39">
        <v>2.42</v>
      </c>
      <c r="M56" s="39">
        <v>100</v>
      </c>
      <c r="U56" s="16"/>
    </row>
    <row r="57" spans="1:21" x14ac:dyDescent="0.2">
      <c r="A57" s="99" t="s">
        <v>22</v>
      </c>
      <c r="B57" s="14" t="s">
        <v>46</v>
      </c>
      <c r="C57" s="39">
        <v>0</v>
      </c>
      <c r="D57" s="39">
        <v>93338.23</v>
      </c>
      <c r="E57" s="39">
        <v>231677.25</v>
      </c>
      <c r="F57" s="39">
        <v>71216.960000000006</v>
      </c>
      <c r="G57" s="39">
        <v>165209.54999999999</v>
      </c>
      <c r="H57" s="39">
        <v>121666.49</v>
      </c>
      <c r="I57" s="39">
        <v>336834.11</v>
      </c>
      <c r="J57" s="39">
        <v>1019942.59</v>
      </c>
      <c r="K57" s="40">
        <v>3846.14</v>
      </c>
      <c r="L57" s="39">
        <v>15280.38</v>
      </c>
      <c r="M57" s="39">
        <v>1039069.11</v>
      </c>
      <c r="U57" s="16"/>
    </row>
    <row r="58" spans="1:21" x14ac:dyDescent="0.2">
      <c r="A58" s="99"/>
      <c r="B58" s="15" t="s">
        <v>47</v>
      </c>
      <c r="C58" s="39">
        <v>0</v>
      </c>
      <c r="D58" s="39">
        <v>8.98</v>
      </c>
      <c r="E58" s="39">
        <v>22.3</v>
      </c>
      <c r="F58" s="39">
        <v>6.85</v>
      </c>
      <c r="G58" s="39">
        <v>15.9</v>
      </c>
      <c r="H58" s="39">
        <v>11.71</v>
      </c>
      <c r="I58" s="39">
        <v>32.42</v>
      </c>
      <c r="J58" s="39">
        <v>98.16</v>
      </c>
      <c r="K58" s="40">
        <v>0.37</v>
      </c>
      <c r="L58" s="39">
        <v>1.47</v>
      </c>
      <c r="M58" s="39">
        <v>100</v>
      </c>
      <c r="U58" s="16"/>
    </row>
    <row r="59" spans="1:21" x14ac:dyDescent="0.2">
      <c r="A59" s="99" t="s">
        <v>12</v>
      </c>
      <c r="B59" s="14" t="s">
        <v>46</v>
      </c>
      <c r="C59" s="39">
        <v>0</v>
      </c>
      <c r="D59" s="39">
        <v>29232.17</v>
      </c>
      <c r="E59" s="39">
        <v>57500.13</v>
      </c>
      <c r="F59" s="39">
        <v>31602.560000000001</v>
      </c>
      <c r="G59" s="39">
        <v>88386.28</v>
      </c>
      <c r="H59" s="39">
        <v>107509.74</v>
      </c>
      <c r="I59" s="39">
        <v>178223.68</v>
      </c>
      <c r="J59" s="39">
        <v>492454.56</v>
      </c>
      <c r="K59" s="40">
        <v>2404.59</v>
      </c>
      <c r="L59" s="39">
        <v>9667.76</v>
      </c>
      <c r="M59" s="39">
        <v>504526.91</v>
      </c>
      <c r="U59" s="16"/>
    </row>
    <row r="60" spans="1:21" x14ac:dyDescent="0.2">
      <c r="A60" s="99"/>
      <c r="B60" s="15" t="s">
        <v>47</v>
      </c>
      <c r="C60" s="39">
        <v>0</v>
      </c>
      <c r="D60" s="39">
        <v>5.79</v>
      </c>
      <c r="E60" s="39">
        <v>11.4</v>
      </c>
      <c r="F60" s="39">
        <v>6.26</v>
      </c>
      <c r="G60" s="39">
        <v>17.52</v>
      </c>
      <c r="H60" s="39">
        <v>21.31</v>
      </c>
      <c r="I60" s="39">
        <v>35.32</v>
      </c>
      <c r="J60" s="39">
        <v>97.6</v>
      </c>
      <c r="K60" s="40">
        <v>0.48</v>
      </c>
      <c r="L60" s="39">
        <v>1.92</v>
      </c>
      <c r="M60" s="39">
        <v>100</v>
      </c>
      <c r="U60" s="16"/>
    </row>
    <row r="61" spans="1:21" x14ac:dyDescent="0.2">
      <c r="A61" s="99" t="s">
        <v>19</v>
      </c>
      <c r="B61" s="14" t="s">
        <v>46</v>
      </c>
      <c r="C61" s="39">
        <v>7579.95</v>
      </c>
      <c r="D61" s="39">
        <v>360785.39</v>
      </c>
      <c r="E61" s="39">
        <v>54803.5</v>
      </c>
      <c r="F61" s="39">
        <v>43059.75</v>
      </c>
      <c r="G61" s="39">
        <v>29360.22</v>
      </c>
      <c r="H61" s="39">
        <v>94039.56</v>
      </c>
      <c r="I61" s="39">
        <v>113864.86</v>
      </c>
      <c r="J61" s="39">
        <v>703493.23</v>
      </c>
      <c r="K61" s="40">
        <v>7024.33</v>
      </c>
      <c r="L61" s="39">
        <v>92251.81</v>
      </c>
      <c r="M61" s="39">
        <v>802769.37</v>
      </c>
      <c r="U61" s="16"/>
    </row>
    <row r="62" spans="1:21" x14ac:dyDescent="0.2">
      <c r="A62" s="99"/>
      <c r="B62" s="15" t="s">
        <v>47</v>
      </c>
      <c r="C62" s="39">
        <v>0.94</v>
      </c>
      <c r="D62" s="39">
        <v>44.95</v>
      </c>
      <c r="E62" s="39">
        <v>6.83</v>
      </c>
      <c r="F62" s="39">
        <v>5.36</v>
      </c>
      <c r="G62" s="39">
        <v>3.66</v>
      </c>
      <c r="H62" s="39">
        <v>11.71</v>
      </c>
      <c r="I62" s="39">
        <v>14.18</v>
      </c>
      <c r="J62" s="39">
        <v>87.63</v>
      </c>
      <c r="K62" s="40">
        <v>0.88</v>
      </c>
      <c r="L62" s="39">
        <v>11.49</v>
      </c>
      <c r="M62" s="39">
        <v>100</v>
      </c>
      <c r="U62" s="16"/>
    </row>
    <row r="63" spans="1:21" x14ac:dyDescent="0.2">
      <c r="A63" s="104" t="s">
        <v>41</v>
      </c>
      <c r="B63" s="17" t="s">
        <v>46</v>
      </c>
      <c r="C63" s="39">
        <v>126871.13</v>
      </c>
      <c r="D63" s="39">
        <v>3358657.91</v>
      </c>
      <c r="E63" s="39">
        <v>1890594.88</v>
      </c>
      <c r="F63" s="39">
        <v>1923648.51</v>
      </c>
      <c r="G63" s="39">
        <v>883773.66999999993</v>
      </c>
      <c r="H63" s="39">
        <v>377000.25</v>
      </c>
      <c r="I63" s="39">
        <v>677280.31</v>
      </c>
      <c r="J63" s="39">
        <v>9237826.6600000001</v>
      </c>
      <c r="K63" s="40">
        <v>50378.84</v>
      </c>
      <c r="L63" s="39">
        <v>134336.92000000001</v>
      </c>
      <c r="M63" s="39">
        <v>9422542.4199999999</v>
      </c>
      <c r="U63" s="16"/>
    </row>
    <row r="64" spans="1:21" x14ac:dyDescent="0.2">
      <c r="A64" s="104"/>
      <c r="B64" s="18" t="s">
        <v>47</v>
      </c>
      <c r="C64" s="39">
        <v>1.346463877209056</v>
      </c>
      <c r="D64" s="39">
        <v>35.64492214830485</v>
      </c>
      <c r="E64" s="39">
        <v>20.064593988848287</v>
      </c>
      <c r="F64" s="39">
        <v>20.415387103133892</v>
      </c>
      <c r="G64" s="39">
        <v>9.3793546434360326</v>
      </c>
      <c r="H64" s="39">
        <v>4.001045930021931</v>
      </c>
      <c r="I64" s="39">
        <v>7.1878722303486322</v>
      </c>
      <c r="J64" s="39">
        <v>98.039639921302694</v>
      </c>
      <c r="K64" s="40">
        <v>0.53466291531962129</v>
      </c>
      <c r="L64" s="39">
        <v>1.4256971633776949</v>
      </c>
      <c r="M64" s="39">
        <v>100</v>
      </c>
      <c r="U64" s="16"/>
    </row>
    <row r="65" spans="1:21" x14ac:dyDescent="0.2">
      <c r="A65" s="100" t="s">
        <v>15</v>
      </c>
      <c r="B65" s="14" t="s">
        <v>46</v>
      </c>
      <c r="C65" s="39">
        <v>28389.920000000002</v>
      </c>
      <c r="D65" s="39">
        <v>1222627.79</v>
      </c>
      <c r="E65" s="39">
        <v>602025.81000000006</v>
      </c>
      <c r="F65" s="39">
        <v>786125.96</v>
      </c>
      <c r="G65" s="39">
        <v>657689.49</v>
      </c>
      <c r="H65" s="39">
        <v>368797.86</v>
      </c>
      <c r="I65" s="39">
        <v>377912.37</v>
      </c>
      <c r="J65" s="39">
        <v>4043569.1999999997</v>
      </c>
      <c r="K65" s="40">
        <v>82725.040000000008</v>
      </c>
      <c r="L65" s="39">
        <v>37158.959999999999</v>
      </c>
      <c r="M65" s="39">
        <v>4163453.1999999997</v>
      </c>
      <c r="U65" s="16"/>
    </row>
    <row r="66" spans="1:21" x14ac:dyDescent="0.2">
      <c r="A66" s="100"/>
      <c r="B66" s="15" t="s">
        <v>47</v>
      </c>
      <c r="C66" s="39">
        <v>0.68188397073852069</v>
      </c>
      <c r="D66" s="39">
        <v>29.365714738909521</v>
      </c>
      <c r="E66" s="39">
        <v>14.459771278322526</v>
      </c>
      <c r="F66" s="39">
        <v>18.88158512265732</v>
      </c>
      <c r="G66" s="39">
        <v>15.796730704214474</v>
      </c>
      <c r="H66" s="39">
        <v>8.8579801977838972</v>
      </c>
      <c r="I66" s="39">
        <v>9.0768972736381439</v>
      </c>
      <c r="J66" s="39">
        <v>97.120563286264399</v>
      </c>
      <c r="K66" s="40">
        <v>1.9869333465787489</v>
      </c>
      <c r="L66" s="39">
        <v>0.89250336715685918</v>
      </c>
      <c r="M66" s="39">
        <v>100.00000000000001</v>
      </c>
    </row>
    <row r="67" spans="1:21" x14ac:dyDescent="0.2">
      <c r="A67" s="100" t="s">
        <v>14</v>
      </c>
      <c r="B67" s="14" t="s">
        <v>46</v>
      </c>
      <c r="C67" s="39">
        <v>55010.840000000004</v>
      </c>
      <c r="D67" s="39">
        <v>330084.86</v>
      </c>
      <c r="E67" s="39">
        <v>580770.65</v>
      </c>
      <c r="F67" s="39">
        <v>137979.22</v>
      </c>
      <c r="G67" s="39">
        <v>510624.77</v>
      </c>
      <c r="H67" s="39">
        <v>471813.01</v>
      </c>
      <c r="I67" s="39">
        <v>954290.92</v>
      </c>
      <c r="J67" s="39">
        <v>3040574.27</v>
      </c>
      <c r="K67" s="40">
        <v>24518.89</v>
      </c>
      <c r="L67" s="39">
        <v>146274.96000000002</v>
      </c>
      <c r="M67" s="39">
        <v>3211368.12</v>
      </c>
    </row>
    <row r="68" spans="1:21" x14ac:dyDescent="0.2">
      <c r="A68" s="100"/>
      <c r="B68" s="15" t="s">
        <v>47</v>
      </c>
      <c r="C68" s="39">
        <v>1.7130032417460757</v>
      </c>
      <c r="D68" s="39">
        <v>10.278636632912704</v>
      </c>
      <c r="E68" s="39">
        <v>18.084835755297963</v>
      </c>
      <c r="F68" s="39">
        <v>4.2965868391319777</v>
      </c>
      <c r="G68" s="39">
        <v>15.900536809215133</v>
      </c>
      <c r="H68" s="39">
        <v>14.691962813655882</v>
      </c>
      <c r="I68" s="39">
        <v>29.71602396052932</v>
      </c>
      <c r="J68" s="39">
        <v>94.681586052489052</v>
      </c>
      <c r="K68" s="40">
        <v>0.76350293967544269</v>
      </c>
      <c r="L68" s="39">
        <v>4.5549110078355017</v>
      </c>
      <c r="M68" s="39">
        <v>100</v>
      </c>
    </row>
    <row r="69" spans="1:21" x14ac:dyDescent="0.2">
      <c r="A69" s="100" t="s">
        <v>18</v>
      </c>
      <c r="B69" s="14" t="s">
        <v>46</v>
      </c>
      <c r="C69" s="39">
        <v>11286.49</v>
      </c>
      <c r="D69" s="39">
        <v>23343.16</v>
      </c>
      <c r="E69" s="39">
        <v>214683.8</v>
      </c>
      <c r="F69" s="39">
        <v>485173.18</v>
      </c>
      <c r="G69" s="39">
        <v>571151.55000000005</v>
      </c>
      <c r="H69" s="39">
        <v>159007.23000000001</v>
      </c>
      <c r="I69" s="39">
        <v>701543.52</v>
      </c>
      <c r="J69" s="39">
        <v>2166188.9300000002</v>
      </c>
      <c r="K69" s="40">
        <v>30587.13</v>
      </c>
      <c r="L69" s="39">
        <v>128676.2</v>
      </c>
      <c r="M69" s="39">
        <v>2325452.2599999998</v>
      </c>
    </row>
    <row r="70" spans="1:21" x14ac:dyDescent="0.2">
      <c r="A70" s="100"/>
      <c r="B70" s="15" t="s">
        <v>47</v>
      </c>
      <c r="C70" s="39">
        <v>0.48534602039088953</v>
      </c>
      <c r="D70" s="39">
        <v>1.0038116198523894</v>
      </c>
      <c r="E70" s="39">
        <v>9.2319160316797912</v>
      </c>
      <c r="F70" s="39">
        <v>20.863605258445514</v>
      </c>
      <c r="G70" s="39">
        <v>24.560880471483003</v>
      </c>
      <c r="H70" s="39">
        <v>6.837690574649768</v>
      </c>
      <c r="I70" s="39">
        <v>30.168046537321736</v>
      </c>
      <c r="J70" s="39">
        <v>93.151296513823084</v>
      </c>
      <c r="K70" s="40">
        <v>1.3153196273313306</v>
      </c>
      <c r="L70" s="39">
        <v>5.5333838588455908</v>
      </c>
      <c r="M70" s="39">
        <v>100.00000000000001</v>
      </c>
    </row>
    <row r="71" spans="1:21" x14ac:dyDescent="0.2">
      <c r="A71" s="100" t="s">
        <v>21</v>
      </c>
      <c r="B71" s="14" t="s">
        <v>46</v>
      </c>
      <c r="C71" s="39">
        <v>18392.439999999999</v>
      </c>
      <c r="D71" s="39">
        <v>9896.58</v>
      </c>
      <c r="E71" s="39">
        <v>22189.85</v>
      </c>
      <c r="F71" s="39">
        <v>85265.03</v>
      </c>
      <c r="G71" s="39">
        <v>130473.02</v>
      </c>
      <c r="H71" s="39">
        <v>121649.93</v>
      </c>
      <c r="I71" s="39">
        <v>85774.21</v>
      </c>
      <c r="J71" s="39">
        <v>473641.06</v>
      </c>
      <c r="K71" s="40">
        <v>3996.43</v>
      </c>
      <c r="L71" s="39">
        <v>21528.62</v>
      </c>
      <c r="M71" s="39">
        <v>499166.11</v>
      </c>
    </row>
    <row r="72" spans="1:21" x14ac:dyDescent="0.2">
      <c r="A72" s="100"/>
      <c r="B72" s="15" t="s">
        <v>47</v>
      </c>
      <c r="C72" s="39">
        <v>4.25</v>
      </c>
      <c r="D72" s="39">
        <v>6.76</v>
      </c>
      <c r="E72" s="39">
        <v>23.89</v>
      </c>
      <c r="F72" s="39">
        <v>2.23</v>
      </c>
      <c r="G72" s="39">
        <v>26.7</v>
      </c>
      <c r="H72" s="39">
        <v>12.97</v>
      </c>
      <c r="I72" s="39">
        <v>19.36</v>
      </c>
      <c r="J72" s="39">
        <v>96.16</v>
      </c>
      <c r="K72" s="40">
        <v>1.42</v>
      </c>
      <c r="L72" s="39">
        <v>2.42</v>
      </c>
      <c r="M72" s="39">
        <v>100</v>
      </c>
    </row>
    <row r="73" spans="1:21" x14ac:dyDescent="0.2">
      <c r="A73" s="99" t="s">
        <v>16</v>
      </c>
      <c r="B73" s="14" t="s">
        <v>46</v>
      </c>
      <c r="C73" s="39">
        <v>68445.61</v>
      </c>
      <c r="D73" s="39">
        <v>693674.15999999992</v>
      </c>
      <c r="E73" s="39">
        <v>425770.57</v>
      </c>
      <c r="F73" s="39">
        <v>1503130.41</v>
      </c>
      <c r="G73" s="39">
        <v>1138751.58</v>
      </c>
      <c r="H73" s="39">
        <v>1080359.58</v>
      </c>
      <c r="I73" s="39">
        <v>3447719.3699999996</v>
      </c>
      <c r="J73" s="39">
        <v>8357851.2800000012</v>
      </c>
      <c r="K73" s="40">
        <v>159832.08000000002</v>
      </c>
      <c r="L73" s="39">
        <v>241906.05000000002</v>
      </c>
      <c r="M73" s="39">
        <v>8759589.4100000001</v>
      </c>
    </row>
    <row r="74" spans="1:21" x14ac:dyDescent="0.2">
      <c r="A74" s="99"/>
      <c r="B74" s="15" t="s">
        <v>47</v>
      </c>
      <c r="C74" s="39">
        <v>0.7813792039369114</v>
      </c>
      <c r="D74" s="39">
        <v>7.919025967222816</v>
      </c>
      <c r="E74" s="39">
        <v>4.8606224569605709</v>
      </c>
      <c r="F74" s="39">
        <v>17.159827243546566</v>
      </c>
      <c r="G74" s="39">
        <v>13.000056585985575</v>
      </c>
      <c r="H74" s="39">
        <v>12.333449998999441</v>
      </c>
      <c r="I74" s="39">
        <v>39.359371868093071</v>
      </c>
      <c r="J74" s="39">
        <v>95.413733324744967</v>
      </c>
      <c r="K74" s="40">
        <v>1.8246526465902013</v>
      </c>
      <c r="L74" s="39">
        <v>2.7616140286648436</v>
      </c>
      <c r="M74" s="39">
        <v>100</v>
      </c>
    </row>
    <row r="75" spans="1:21" x14ac:dyDescent="0.2">
      <c r="A75" s="100" t="s">
        <v>20</v>
      </c>
      <c r="B75" s="14" t="s">
        <v>46</v>
      </c>
      <c r="C75" s="39">
        <v>0</v>
      </c>
      <c r="D75" s="39">
        <v>6164.45</v>
      </c>
      <c r="E75" s="39">
        <v>188856.66</v>
      </c>
      <c r="F75" s="39">
        <v>224768.49</v>
      </c>
      <c r="G75" s="39">
        <v>157513.29999999999</v>
      </c>
      <c r="H75" s="39">
        <v>184829.07</v>
      </c>
      <c r="I75" s="39">
        <v>338705.06</v>
      </c>
      <c r="J75" s="39">
        <v>1100837.03</v>
      </c>
      <c r="K75" s="40">
        <v>5799.53</v>
      </c>
      <c r="L75" s="39">
        <v>24623.73</v>
      </c>
      <c r="M75" s="39">
        <v>1131260.29</v>
      </c>
    </row>
    <row r="76" spans="1:21" x14ac:dyDescent="0.2">
      <c r="A76" s="100"/>
      <c r="B76" s="15" t="s">
        <v>47</v>
      </c>
      <c r="C76" s="39">
        <v>0</v>
      </c>
      <c r="D76" s="39">
        <v>0.54</v>
      </c>
      <c r="E76" s="39">
        <v>16.690000000000001</v>
      </c>
      <c r="F76" s="39">
        <v>19.87</v>
      </c>
      <c r="G76" s="39">
        <v>13.92</v>
      </c>
      <c r="H76" s="39">
        <v>16.34</v>
      </c>
      <c r="I76" s="39">
        <v>29.95</v>
      </c>
      <c r="J76" s="39">
        <v>97.31</v>
      </c>
      <c r="K76" s="40">
        <v>0.51</v>
      </c>
      <c r="L76" s="39">
        <v>2.1800000000000002</v>
      </c>
      <c r="M76" s="39">
        <v>100</v>
      </c>
    </row>
    <row r="77" spans="1:21" x14ac:dyDescent="0.2">
      <c r="A77" s="99" t="s">
        <v>17</v>
      </c>
      <c r="B77" s="14" t="s">
        <v>46</v>
      </c>
      <c r="C77" s="39">
        <v>59366.65</v>
      </c>
      <c r="D77" s="39">
        <v>54193.39</v>
      </c>
      <c r="E77" s="39">
        <v>191084.40000000002</v>
      </c>
      <c r="F77" s="39">
        <v>92341.08</v>
      </c>
      <c r="G77" s="39">
        <v>105839.82999999999</v>
      </c>
      <c r="H77" s="39">
        <v>58604.61</v>
      </c>
      <c r="I77" s="39">
        <v>142682.88</v>
      </c>
      <c r="J77" s="39">
        <v>704112.84000000008</v>
      </c>
      <c r="K77" s="40">
        <v>1558.8600000000001</v>
      </c>
      <c r="L77" s="39">
        <v>39023.340000000004</v>
      </c>
      <c r="M77" s="39">
        <v>744695.04</v>
      </c>
    </row>
    <row r="78" spans="1:21" ht="13.5" thickBot="1" x14ac:dyDescent="0.25">
      <c r="A78" s="103"/>
      <c r="B78" s="19" t="s">
        <v>47</v>
      </c>
      <c r="C78" s="41">
        <v>7.9719411049118838</v>
      </c>
      <c r="D78" s="41">
        <v>7.2772594268923827</v>
      </c>
      <c r="E78" s="41">
        <v>25.659416235671451</v>
      </c>
      <c r="F78" s="41">
        <v>12.399851622484286</v>
      </c>
      <c r="G78" s="41">
        <v>14.212506370392905</v>
      </c>
      <c r="H78" s="41">
        <v>7.8696119689477175</v>
      </c>
      <c r="I78" s="41">
        <v>19.159907389741711</v>
      </c>
      <c r="J78" s="41">
        <v>94.550494119042355</v>
      </c>
      <c r="K78" s="42">
        <v>0.2093286400833286</v>
      </c>
      <c r="L78" s="41">
        <v>5.2401772408743312</v>
      </c>
      <c r="M78" s="41">
        <v>100.00000000000001</v>
      </c>
    </row>
    <row r="79" spans="1:21" x14ac:dyDescent="0.2">
      <c r="B79" s="21" t="s">
        <v>69</v>
      </c>
      <c r="C79" s="53">
        <f>SUM(C45,C47,C49,C51,C53,C55,C61,C63,C65,C67,C69,C71,C73,C75,C77,C57,C59)</f>
        <v>562161.52</v>
      </c>
      <c r="D79" s="53">
        <f t="shared" ref="D79:M79" si="1">SUM(D45,D47,D49,D51,D53,D55,D61,D63,D65,D67,D69,D71,D73,D75,D77,D57,D59)</f>
        <v>10258518.48</v>
      </c>
      <c r="E79" s="53">
        <f t="shared" si="1"/>
        <v>7369175.8100000005</v>
      </c>
      <c r="F79" s="53">
        <f t="shared" si="1"/>
        <v>9255081.9400000013</v>
      </c>
      <c r="G79" s="53">
        <f t="shared" si="1"/>
        <v>7293804.209999999</v>
      </c>
      <c r="H79" s="53">
        <f t="shared" si="1"/>
        <v>4425095.5100000007</v>
      </c>
      <c r="I79" s="53">
        <f t="shared" si="1"/>
        <v>9760021.4000000004</v>
      </c>
      <c r="J79" s="53">
        <f t="shared" si="1"/>
        <v>48923858.870000012</v>
      </c>
      <c r="K79" s="53">
        <f t="shared" si="1"/>
        <v>502479.02000000008</v>
      </c>
      <c r="L79" s="53">
        <f t="shared" si="1"/>
        <v>1169169.3399999999</v>
      </c>
      <c r="M79" s="53">
        <f t="shared" si="1"/>
        <v>50595507.229999989</v>
      </c>
    </row>
    <row r="80" spans="1:21" x14ac:dyDescent="0.2">
      <c r="B80" s="21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</row>
    <row r="81" spans="1:21" ht="13.5" thickBot="1" x14ac:dyDescent="0.25">
      <c r="B81" s="21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</row>
    <row r="82" spans="1:21" x14ac:dyDescent="0.2">
      <c r="A82" s="22">
        <v>2017</v>
      </c>
      <c r="B82" s="74"/>
      <c r="C82" s="105" t="s">
        <v>54</v>
      </c>
      <c r="D82" s="105"/>
      <c r="E82" s="105"/>
      <c r="F82" s="105"/>
      <c r="G82" s="105"/>
      <c r="H82" s="105"/>
      <c r="I82" s="105"/>
      <c r="J82" s="74"/>
      <c r="K82" s="74"/>
      <c r="L82" s="74"/>
      <c r="M82" s="74"/>
    </row>
    <row r="83" spans="1:21" ht="51" x14ac:dyDescent="0.2">
      <c r="A83" s="11"/>
      <c r="B83" s="12" t="s">
        <v>45</v>
      </c>
      <c r="C83" s="12" t="s">
        <v>44</v>
      </c>
      <c r="D83" s="13" t="s">
        <v>48</v>
      </c>
      <c r="E83" s="13" t="s">
        <v>49</v>
      </c>
      <c r="F83" s="12" t="s">
        <v>50</v>
      </c>
      <c r="G83" s="12" t="s">
        <v>51</v>
      </c>
      <c r="H83" s="12" t="s">
        <v>52</v>
      </c>
      <c r="I83" s="12" t="s">
        <v>53</v>
      </c>
      <c r="J83" s="12" t="s">
        <v>0</v>
      </c>
      <c r="K83" s="12" t="s">
        <v>9</v>
      </c>
      <c r="L83" s="12" t="s">
        <v>10</v>
      </c>
      <c r="M83" s="12" t="s">
        <v>1</v>
      </c>
    </row>
    <row r="84" spans="1:21" s="24" customFormat="1" x14ac:dyDescent="0.2">
      <c r="A84" s="99" t="s">
        <v>75</v>
      </c>
      <c r="B84" s="14" t="s">
        <v>46</v>
      </c>
      <c r="C84" s="48">
        <v>77541.98</v>
      </c>
      <c r="D84" s="48">
        <v>747269.62</v>
      </c>
      <c r="E84" s="48">
        <v>901604.19</v>
      </c>
      <c r="F84" s="48">
        <v>1108045.6000000001</v>
      </c>
      <c r="G84" s="48">
        <v>696135.1</v>
      </c>
      <c r="H84" s="48">
        <v>438027.69</v>
      </c>
      <c r="I84" s="48">
        <v>711768.07000000007</v>
      </c>
      <c r="J84" s="48">
        <v>4680392.25</v>
      </c>
      <c r="K84" s="49">
        <v>38312.409999999996</v>
      </c>
      <c r="L84" s="48">
        <v>53291.07</v>
      </c>
      <c r="M84" s="48">
        <v>4771995.7300000004</v>
      </c>
    </row>
    <row r="85" spans="1:21" s="24" customFormat="1" x14ac:dyDescent="0.2">
      <c r="A85" s="99"/>
      <c r="B85" s="15" t="s">
        <v>47</v>
      </c>
      <c r="C85" s="48">
        <v>1.6249381681655442</v>
      </c>
      <c r="D85" s="48">
        <v>15.659477968560545</v>
      </c>
      <c r="E85" s="48">
        <v>18.893650393102927</v>
      </c>
      <c r="F85" s="48">
        <v>23.219752545755107</v>
      </c>
      <c r="G85" s="48">
        <v>14.587923782572201</v>
      </c>
      <c r="H85" s="48">
        <v>9.1791299653991931</v>
      </c>
      <c r="I85" s="48">
        <v>14.915521938239454</v>
      </c>
      <c r="J85" s="48">
        <v>98.080394761794963</v>
      </c>
      <c r="K85" s="49">
        <v>0.80285926827516241</v>
      </c>
      <c r="L85" s="48">
        <v>1.1167459699298599</v>
      </c>
      <c r="M85" s="48">
        <v>99.999999999999986</v>
      </c>
      <c r="U85" s="37"/>
    </row>
    <row r="86" spans="1:21" x14ac:dyDescent="0.2">
      <c r="A86" s="99" t="s">
        <v>13</v>
      </c>
      <c r="B86" s="14" t="s">
        <v>46</v>
      </c>
      <c r="C86" s="39">
        <v>38745.56</v>
      </c>
      <c r="D86" s="39">
        <v>1719990.9100000001</v>
      </c>
      <c r="E86" s="39">
        <v>273613.70999999996</v>
      </c>
      <c r="F86" s="39">
        <v>42548.770000000004</v>
      </c>
      <c r="G86" s="39">
        <v>183669.32</v>
      </c>
      <c r="H86" s="39">
        <v>276806.48</v>
      </c>
      <c r="I86" s="39">
        <v>345441.98000000004</v>
      </c>
      <c r="J86" s="39">
        <v>2880816.73</v>
      </c>
      <c r="K86" s="40">
        <v>21332.98</v>
      </c>
      <c r="L86" s="39">
        <v>55297.760000000009</v>
      </c>
      <c r="M86" s="39">
        <v>2957447.4699999997</v>
      </c>
    </row>
    <row r="87" spans="1:21" x14ac:dyDescent="0.2">
      <c r="A87" s="99"/>
      <c r="B87" s="15" t="s">
        <v>47</v>
      </c>
      <c r="C87" s="39">
        <v>1.3101013760355988</v>
      </c>
      <c r="D87" s="39">
        <v>58.157953013447781</v>
      </c>
      <c r="E87" s="39">
        <v>9.2516845278066757</v>
      </c>
      <c r="F87" s="39">
        <v>1.4386990954737062</v>
      </c>
      <c r="G87" s="39">
        <v>6.2104000785515225</v>
      </c>
      <c r="H87" s="39">
        <v>9.3596414748830696</v>
      </c>
      <c r="I87" s="39">
        <v>11.680409660834993</v>
      </c>
      <c r="J87" s="39">
        <v>97.408889227033342</v>
      </c>
      <c r="K87" s="40">
        <v>0.72133081707787705</v>
      </c>
      <c r="L87" s="39">
        <v>1.8697799558887858</v>
      </c>
      <c r="M87" s="39">
        <v>100</v>
      </c>
      <c r="U87" s="16"/>
    </row>
    <row r="88" spans="1:21" x14ac:dyDescent="0.2">
      <c r="A88" s="99" t="s">
        <v>23</v>
      </c>
      <c r="B88" s="14" t="s">
        <v>46</v>
      </c>
      <c r="C88" s="39">
        <v>20801.8</v>
      </c>
      <c r="D88" s="39">
        <v>387210.31</v>
      </c>
      <c r="E88" s="39">
        <v>128372.12</v>
      </c>
      <c r="F88" s="39">
        <v>68965.789999999994</v>
      </c>
      <c r="G88" s="39">
        <v>133825.81</v>
      </c>
      <c r="H88" s="39">
        <v>112048.73</v>
      </c>
      <c r="I88" s="39">
        <v>185569.8</v>
      </c>
      <c r="J88" s="39">
        <v>1036794.36</v>
      </c>
      <c r="K88" s="40">
        <v>4367.6499999999996</v>
      </c>
      <c r="L88" s="39">
        <v>19195.11</v>
      </c>
      <c r="M88" s="39">
        <v>1060357.1200000001</v>
      </c>
      <c r="U88" s="16"/>
    </row>
    <row r="89" spans="1:21" x14ac:dyDescent="0.2">
      <c r="A89" s="99"/>
      <c r="B89" s="15" t="s">
        <v>47</v>
      </c>
      <c r="C89" s="39">
        <v>1.96</v>
      </c>
      <c r="D89" s="39">
        <v>36.520000000000003</v>
      </c>
      <c r="E89" s="39">
        <v>12.11</v>
      </c>
      <c r="F89" s="39">
        <v>6.5</v>
      </c>
      <c r="G89" s="39">
        <v>12.62</v>
      </c>
      <c r="H89" s="39">
        <v>10.57</v>
      </c>
      <c r="I89" s="39">
        <v>17.5</v>
      </c>
      <c r="J89" s="39">
        <v>97.78</v>
      </c>
      <c r="K89" s="40">
        <v>0.41</v>
      </c>
      <c r="L89" s="39">
        <v>1.81</v>
      </c>
      <c r="M89" s="39">
        <v>100</v>
      </c>
      <c r="U89" s="16"/>
    </row>
    <row r="90" spans="1:21" x14ac:dyDescent="0.2">
      <c r="A90" s="99" t="s">
        <v>11</v>
      </c>
      <c r="B90" s="14" t="s">
        <v>46</v>
      </c>
      <c r="C90" s="39">
        <v>22620.39</v>
      </c>
      <c r="D90" s="39">
        <v>35961.879999999997</v>
      </c>
      <c r="E90" s="39">
        <v>127124.3</v>
      </c>
      <c r="F90" s="39">
        <v>11849.46</v>
      </c>
      <c r="G90" s="39">
        <v>142104.09</v>
      </c>
      <c r="H90" s="39">
        <v>68995.12</v>
      </c>
      <c r="I90" s="39">
        <v>103038.28</v>
      </c>
      <c r="J90" s="39">
        <v>511693.52</v>
      </c>
      <c r="K90" s="40">
        <v>7542.92</v>
      </c>
      <c r="L90" s="39">
        <v>12902.91</v>
      </c>
      <c r="M90" s="39">
        <v>532139.35</v>
      </c>
      <c r="U90" s="16"/>
    </row>
    <row r="91" spans="1:21" x14ac:dyDescent="0.2">
      <c r="A91" s="99"/>
      <c r="B91" s="15" t="s">
        <v>47</v>
      </c>
      <c r="C91" s="39">
        <v>4.25</v>
      </c>
      <c r="D91" s="39">
        <v>6.76</v>
      </c>
      <c r="E91" s="39">
        <v>23.89</v>
      </c>
      <c r="F91" s="39">
        <v>2.23</v>
      </c>
      <c r="G91" s="39">
        <v>26.7</v>
      </c>
      <c r="H91" s="39">
        <v>12.97</v>
      </c>
      <c r="I91" s="39">
        <v>19.36</v>
      </c>
      <c r="J91" s="39">
        <v>96.16</v>
      </c>
      <c r="K91" s="40">
        <v>1.42</v>
      </c>
      <c r="L91" s="39">
        <v>2.42</v>
      </c>
      <c r="M91" s="39">
        <v>100</v>
      </c>
      <c r="U91" s="16"/>
    </row>
    <row r="92" spans="1:21" x14ac:dyDescent="0.2">
      <c r="A92" s="99" t="s">
        <v>22</v>
      </c>
      <c r="B92" s="14" t="s">
        <v>46</v>
      </c>
      <c r="C92" s="39">
        <v>0</v>
      </c>
      <c r="D92" s="39">
        <v>93338.23</v>
      </c>
      <c r="E92" s="39">
        <v>231677.25</v>
      </c>
      <c r="F92" s="39">
        <v>71216.960000000006</v>
      </c>
      <c r="G92" s="39">
        <v>165209.54999999999</v>
      </c>
      <c r="H92" s="39">
        <v>121666.49</v>
      </c>
      <c r="I92" s="39">
        <v>336834.11</v>
      </c>
      <c r="J92" s="39">
        <v>1019942.59</v>
      </c>
      <c r="K92" s="40">
        <v>3846.14</v>
      </c>
      <c r="L92" s="39">
        <v>15280.38</v>
      </c>
      <c r="M92" s="39">
        <v>1039069.11</v>
      </c>
      <c r="U92" s="16"/>
    </row>
    <row r="93" spans="1:21" x14ac:dyDescent="0.2">
      <c r="A93" s="99"/>
      <c r="B93" s="15" t="s">
        <v>47</v>
      </c>
      <c r="C93" s="39">
        <v>0</v>
      </c>
      <c r="D93" s="39">
        <v>8.98</v>
      </c>
      <c r="E93" s="39">
        <v>22.3</v>
      </c>
      <c r="F93" s="39">
        <v>6.85</v>
      </c>
      <c r="G93" s="39">
        <v>15.9</v>
      </c>
      <c r="H93" s="39">
        <v>11.71</v>
      </c>
      <c r="I93" s="39">
        <v>32.42</v>
      </c>
      <c r="J93" s="39">
        <v>98.16</v>
      </c>
      <c r="K93" s="40">
        <v>0.37</v>
      </c>
      <c r="L93" s="39">
        <v>1.47</v>
      </c>
      <c r="M93" s="39">
        <v>100</v>
      </c>
      <c r="U93" s="16"/>
    </row>
    <row r="94" spans="1:21" x14ac:dyDescent="0.2">
      <c r="A94" s="99" t="s">
        <v>12</v>
      </c>
      <c r="B94" s="14" t="s">
        <v>46</v>
      </c>
      <c r="C94" s="39">
        <v>0</v>
      </c>
      <c r="D94" s="39">
        <v>29232.17</v>
      </c>
      <c r="E94" s="39">
        <v>57500.13</v>
      </c>
      <c r="F94" s="39">
        <v>31602.560000000001</v>
      </c>
      <c r="G94" s="39">
        <v>88386.28</v>
      </c>
      <c r="H94" s="39">
        <v>107509.74</v>
      </c>
      <c r="I94" s="39">
        <v>178223.68</v>
      </c>
      <c r="J94" s="39">
        <v>492454.56</v>
      </c>
      <c r="K94" s="40">
        <v>2404.59</v>
      </c>
      <c r="L94" s="39">
        <v>9667.76</v>
      </c>
      <c r="M94" s="39">
        <v>504526.91</v>
      </c>
      <c r="U94" s="16"/>
    </row>
    <row r="95" spans="1:21" x14ac:dyDescent="0.2">
      <c r="A95" s="99"/>
      <c r="B95" s="15" t="s">
        <v>47</v>
      </c>
      <c r="C95" s="39">
        <v>0</v>
      </c>
      <c r="D95" s="39">
        <v>5.79</v>
      </c>
      <c r="E95" s="39">
        <v>11.4</v>
      </c>
      <c r="F95" s="39">
        <v>6.26</v>
      </c>
      <c r="G95" s="39">
        <v>17.52</v>
      </c>
      <c r="H95" s="39">
        <v>21.31</v>
      </c>
      <c r="I95" s="39">
        <v>35.32</v>
      </c>
      <c r="J95" s="39">
        <v>97.6</v>
      </c>
      <c r="K95" s="40">
        <v>0.48</v>
      </c>
      <c r="L95" s="39">
        <v>1.92</v>
      </c>
      <c r="M95" s="39">
        <v>100</v>
      </c>
      <c r="U95" s="16"/>
    </row>
    <row r="96" spans="1:21" x14ac:dyDescent="0.2">
      <c r="A96" s="99" t="s">
        <v>19</v>
      </c>
      <c r="B96" s="14" t="s">
        <v>46</v>
      </c>
      <c r="C96" s="39">
        <v>7579.95</v>
      </c>
      <c r="D96" s="39">
        <v>360785.39</v>
      </c>
      <c r="E96" s="39">
        <v>54803.5</v>
      </c>
      <c r="F96" s="39">
        <v>43059.75</v>
      </c>
      <c r="G96" s="39">
        <v>29360.22</v>
      </c>
      <c r="H96" s="39">
        <v>94039.56</v>
      </c>
      <c r="I96" s="39">
        <v>113864.86</v>
      </c>
      <c r="J96" s="39">
        <v>703493.23</v>
      </c>
      <c r="K96" s="40">
        <v>7024.33</v>
      </c>
      <c r="L96" s="39">
        <v>92251.81</v>
      </c>
      <c r="M96" s="39">
        <v>802769.37</v>
      </c>
      <c r="U96" s="16"/>
    </row>
    <row r="97" spans="1:21" x14ac:dyDescent="0.2">
      <c r="A97" s="99"/>
      <c r="B97" s="15" t="s">
        <v>47</v>
      </c>
      <c r="C97" s="39">
        <v>0.94</v>
      </c>
      <c r="D97" s="39">
        <v>44.95</v>
      </c>
      <c r="E97" s="39">
        <v>6.83</v>
      </c>
      <c r="F97" s="39">
        <v>5.36</v>
      </c>
      <c r="G97" s="39">
        <v>3.66</v>
      </c>
      <c r="H97" s="39">
        <v>11.71</v>
      </c>
      <c r="I97" s="39">
        <v>14.18</v>
      </c>
      <c r="J97" s="39">
        <v>87.63</v>
      </c>
      <c r="K97" s="40">
        <v>0.88</v>
      </c>
      <c r="L97" s="39">
        <v>11.49</v>
      </c>
      <c r="M97" s="39">
        <v>100</v>
      </c>
      <c r="U97" s="16"/>
    </row>
    <row r="98" spans="1:21" x14ac:dyDescent="0.2">
      <c r="A98" s="104" t="s">
        <v>41</v>
      </c>
      <c r="B98" s="17" t="s">
        <v>46</v>
      </c>
      <c r="C98" s="39">
        <v>126871.13</v>
      </c>
      <c r="D98" s="39">
        <v>3358657.91</v>
      </c>
      <c r="E98" s="39">
        <v>1890594.88</v>
      </c>
      <c r="F98" s="39">
        <v>1923648.51</v>
      </c>
      <c r="G98" s="39">
        <v>883773.66999999993</v>
      </c>
      <c r="H98" s="39">
        <v>377000.25</v>
      </c>
      <c r="I98" s="39">
        <v>677280.31</v>
      </c>
      <c r="J98" s="39">
        <v>9237826.6600000001</v>
      </c>
      <c r="K98" s="40">
        <v>50378.84</v>
      </c>
      <c r="L98" s="39">
        <v>134336.92000000001</v>
      </c>
      <c r="M98" s="39">
        <v>9422542.4199999999</v>
      </c>
      <c r="U98" s="16"/>
    </row>
    <row r="99" spans="1:21" x14ac:dyDescent="0.2">
      <c r="A99" s="104"/>
      <c r="B99" s="18" t="s">
        <v>47</v>
      </c>
      <c r="C99" s="39">
        <v>1.346463877209056</v>
      </c>
      <c r="D99" s="39">
        <v>35.64492214830485</v>
      </c>
      <c r="E99" s="39">
        <v>20.064593988848287</v>
      </c>
      <c r="F99" s="39">
        <v>20.415387103133892</v>
      </c>
      <c r="G99" s="39">
        <v>9.3793546434360326</v>
      </c>
      <c r="H99" s="39">
        <v>4.001045930021931</v>
      </c>
      <c r="I99" s="39">
        <v>7.1878722303486322</v>
      </c>
      <c r="J99" s="39">
        <v>98.039639921302694</v>
      </c>
      <c r="K99" s="40">
        <v>0.53466291531962129</v>
      </c>
      <c r="L99" s="39">
        <v>1.4256971633776949</v>
      </c>
      <c r="M99" s="39">
        <v>100</v>
      </c>
      <c r="U99" s="16"/>
    </row>
    <row r="100" spans="1:21" x14ac:dyDescent="0.2">
      <c r="A100" s="100" t="s">
        <v>15</v>
      </c>
      <c r="B100" s="14" t="s">
        <v>46</v>
      </c>
      <c r="C100" s="39">
        <v>28389.920000000002</v>
      </c>
      <c r="D100" s="39">
        <v>1222627.79</v>
      </c>
      <c r="E100" s="39">
        <v>602025.81000000006</v>
      </c>
      <c r="F100" s="39">
        <v>786125.96</v>
      </c>
      <c r="G100" s="39">
        <v>657689.49</v>
      </c>
      <c r="H100" s="39">
        <v>368797.86</v>
      </c>
      <c r="I100" s="39">
        <v>377912.37</v>
      </c>
      <c r="J100" s="39">
        <v>4043569.1999999997</v>
      </c>
      <c r="K100" s="40">
        <v>82725.040000000008</v>
      </c>
      <c r="L100" s="39">
        <v>37158.959999999999</v>
      </c>
      <c r="M100" s="39">
        <v>4163453.1999999997</v>
      </c>
      <c r="U100" s="16"/>
    </row>
    <row r="101" spans="1:21" x14ac:dyDescent="0.2">
      <c r="A101" s="100"/>
      <c r="B101" s="15" t="s">
        <v>47</v>
      </c>
      <c r="C101" s="39">
        <v>0.68188397073852069</v>
      </c>
      <c r="D101" s="39">
        <v>29.365714738909521</v>
      </c>
      <c r="E101" s="39">
        <v>14.459771278322526</v>
      </c>
      <c r="F101" s="39">
        <v>18.88158512265732</v>
      </c>
      <c r="G101" s="39">
        <v>15.796730704214474</v>
      </c>
      <c r="H101" s="39">
        <v>8.8579801977838972</v>
      </c>
      <c r="I101" s="39">
        <v>9.0768972736381439</v>
      </c>
      <c r="J101" s="39">
        <v>97.120563286264399</v>
      </c>
      <c r="K101" s="40">
        <v>1.9869333465787489</v>
      </c>
      <c r="L101" s="39">
        <v>0.89250336715685918</v>
      </c>
      <c r="M101" s="39">
        <v>100.00000000000001</v>
      </c>
    </row>
    <row r="102" spans="1:21" x14ac:dyDescent="0.2">
      <c r="A102" s="100" t="s">
        <v>14</v>
      </c>
      <c r="B102" s="14" t="s">
        <v>46</v>
      </c>
      <c r="C102" s="39">
        <v>55010.840000000004</v>
      </c>
      <c r="D102" s="39">
        <v>330084.86</v>
      </c>
      <c r="E102" s="39">
        <v>580770.65</v>
      </c>
      <c r="F102" s="39">
        <v>137979.22</v>
      </c>
      <c r="G102" s="39">
        <v>510624.77</v>
      </c>
      <c r="H102" s="39">
        <v>471813.01</v>
      </c>
      <c r="I102" s="39">
        <v>954290.92</v>
      </c>
      <c r="J102" s="39">
        <v>3040574.27</v>
      </c>
      <c r="K102" s="40">
        <v>24518.89</v>
      </c>
      <c r="L102" s="39">
        <v>146274.96000000002</v>
      </c>
      <c r="M102" s="39">
        <v>3211368.12</v>
      </c>
    </row>
    <row r="103" spans="1:21" x14ac:dyDescent="0.2">
      <c r="A103" s="100"/>
      <c r="B103" s="15" t="s">
        <v>47</v>
      </c>
      <c r="C103" s="39">
        <v>1.7130032417460757</v>
      </c>
      <c r="D103" s="39">
        <v>10.278636632912704</v>
      </c>
      <c r="E103" s="39">
        <v>18.084835755297963</v>
      </c>
      <c r="F103" s="39">
        <v>4.2965868391319777</v>
      </c>
      <c r="G103" s="39">
        <v>15.900536809215133</v>
      </c>
      <c r="H103" s="39">
        <v>14.691962813655882</v>
      </c>
      <c r="I103" s="39">
        <v>29.71602396052932</v>
      </c>
      <c r="J103" s="39">
        <v>94.681586052489052</v>
      </c>
      <c r="K103" s="40">
        <v>0.76350293967544269</v>
      </c>
      <c r="L103" s="39">
        <v>4.5549110078355017</v>
      </c>
      <c r="M103" s="39">
        <v>100</v>
      </c>
    </row>
    <row r="104" spans="1:21" x14ac:dyDescent="0.2">
      <c r="A104" s="100" t="s">
        <v>18</v>
      </c>
      <c r="B104" s="14" t="s">
        <v>46</v>
      </c>
      <c r="C104" s="39">
        <v>11286.49</v>
      </c>
      <c r="D104" s="39">
        <v>23343.16</v>
      </c>
      <c r="E104" s="39">
        <v>214683.8</v>
      </c>
      <c r="F104" s="39">
        <v>485173.18</v>
      </c>
      <c r="G104" s="39">
        <v>571151.55000000005</v>
      </c>
      <c r="H104" s="39">
        <v>159007.23000000001</v>
      </c>
      <c r="I104" s="39">
        <v>701543.52</v>
      </c>
      <c r="J104" s="39">
        <v>2166188.9300000002</v>
      </c>
      <c r="K104" s="40">
        <v>30587.13</v>
      </c>
      <c r="L104" s="39">
        <v>128676.2</v>
      </c>
      <c r="M104" s="39">
        <v>2325452.2599999998</v>
      </c>
    </row>
    <row r="105" spans="1:21" x14ac:dyDescent="0.2">
      <c r="A105" s="100"/>
      <c r="B105" s="15" t="s">
        <v>47</v>
      </c>
      <c r="C105" s="39">
        <v>0.48534602039088953</v>
      </c>
      <c r="D105" s="39">
        <v>1.0038116198523894</v>
      </c>
      <c r="E105" s="39">
        <v>9.2319160316797912</v>
      </c>
      <c r="F105" s="39">
        <v>20.863605258445514</v>
      </c>
      <c r="G105" s="39">
        <v>24.560880471483003</v>
      </c>
      <c r="H105" s="39">
        <v>6.837690574649768</v>
      </c>
      <c r="I105" s="39">
        <v>30.168046537321736</v>
      </c>
      <c r="J105" s="39">
        <v>93.151296513823084</v>
      </c>
      <c r="K105" s="40">
        <v>1.3153196273313306</v>
      </c>
      <c r="L105" s="39">
        <v>5.5333838588455908</v>
      </c>
      <c r="M105" s="39">
        <v>100.00000000000001</v>
      </c>
    </row>
    <row r="106" spans="1:21" x14ac:dyDescent="0.2">
      <c r="A106" s="100" t="s">
        <v>21</v>
      </c>
      <c r="B106" s="14" t="s">
        <v>46</v>
      </c>
      <c r="C106" s="39">
        <v>18392.439999999999</v>
      </c>
      <c r="D106" s="39">
        <v>9896.58</v>
      </c>
      <c r="E106" s="39">
        <v>22189.85</v>
      </c>
      <c r="F106" s="39">
        <v>85265.03</v>
      </c>
      <c r="G106" s="39">
        <v>130473.02</v>
      </c>
      <c r="H106" s="39">
        <v>121649.93</v>
      </c>
      <c r="I106" s="39">
        <v>85774.21</v>
      </c>
      <c r="J106" s="39">
        <v>473641.06</v>
      </c>
      <c r="K106" s="40">
        <v>3996.43</v>
      </c>
      <c r="L106" s="39">
        <v>21528.62</v>
      </c>
      <c r="M106" s="39">
        <v>499166.11</v>
      </c>
    </row>
    <row r="107" spans="1:21" x14ac:dyDescent="0.2">
      <c r="A107" s="100"/>
      <c r="B107" s="15" t="s">
        <v>47</v>
      </c>
      <c r="C107" s="39">
        <v>4.25</v>
      </c>
      <c r="D107" s="39">
        <v>6.76</v>
      </c>
      <c r="E107" s="39">
        <v>23.89</v>
      </c>
      <c r="F107" s="39">
        <v>2.23</v>
      </c>
      <c r="G107" s="39">
        <v>26.7</v>
      </c>
      <c r="H107" s="39">
        <v>12.97</v>
      </c>
      <c r="I107" s="39">
        <v>19.36</v>
      </c>
      <c r="J107" s="39">
        <v>96.16</v>
      </c>
      <c r="K107" s="40">
        <v>1.42</v>
      </c>
      <c r="L107" s="39">
        <v>2.42</v>
      </c>
      <c r="M107" s="39">
        <v>100</v>
      </c>
    </row>
    <row r="108" spans="1:21" x14ac:dyDescent="0.2">
      <c r="A108" s="99" t="s">
        <v>16</v>
      </c>
      <c r="B108" s="14" t="s">
        <v>46</v>
      </c>
      <c r="C108" s="39">
        <v>68445.61</v>
      </c>
      <c r="D108" s="39">
        <v>693674.15999999992</v>
      </c>
      <c r="E108" s="39">
        <v>425770.57</v>
      </c>
      <c r="F108" s="39">
        <v>1503130.41</v>
      </c>
      <c r="G108" s="39">
        <v>1138751.58</v>
      </c>
      <c r="H108" s="39">
        <v>1080359.58</v>
      </c>
      <c r="I108" s="39">
        <v>3447719.3699999996</v>
      </c>
      <c r="J108" s="39">
        <v>8357851.2800000012</v>
      </c>
      <c r="K108" s="40">
        <v>159832.08000000002</v>
      </c>
      <c r="L108" s="39">
        <v>241906.05000000002</v>
      </c>
      <c r="M108" s="39">
        <v>8759589.4100000001</v>
      </c>
    </row>
    <row r="109" spans="1:21" x14ac:dyDescent="0.2">
      <c r="A109" s="99"/>
      <c r="B109" s="15" t="s">
        <v>47</v>
      </c>
      <c r="C109" s="39">
        <v>0.7813792039369114</v>
      </c>
      <c r="D109" s="39">
        <v>7.919025967222816</v>
      </c>
      <c r="E109" s="39">
        <v>4.8606224569605709</v>
      </c>
      <c r="F109" s="39">
        <v>17.159827243546566</v>
      </c>
      <c r="G109" s="39">
        <v>13.000056585985575</v>
      </c>
      <c r="H109" s="39">
        <v>12.333449998999441</v>
      </c>
      <c r="I109" s="39">
        <v>39.359371868093071</v>
      </c>
      <c r="J109" s="39">
        <v>95.413733324744967</v>
      </c>
      <c r="K109" s="40">
        <v>1.8246526465902013</v>
      </c>
      <c r="L109" s="39">
        <v>2.7616140286648436</v>
      </c>
      <c r="M109" s="39">
        <v>100</v>
      </c>
    </row>
    <row r="110" spans="1:21" x14ac:dyDescent="0.2">
      <c r="A110" s="100" t="s">
        <v>20</v>
      </c>
      <c r="B110" s="14" t="s">
        <v>46</v>
      </c>
      <c r="C110" s="39">
        <v>0</v>
      </c>
      <c r="D110" s="39">
        <v>6164.45</v>
      </c>
      <c r="E110" s="39">
        <v>188856.66</v>
      </c>
      <c r="F110" s="39">
        <v>224768.49</v>
      </c>
      <c r="G110" s="39">
        <v>157513.29999999999</v>
      </c>
      <c r="H110" s="39">
        <v>184829.07</v>
      </c>
      <c r="I110" s="39">
        <v>338705.06</v>
      </c>
      <c r="J110" s="39">
        <v>1100837.03</v>
      </c>
      <c r="K110" s="40">
        <v>5799.53</v>
      </c>
      <c r="L110" s="39">
        <v>24623.73</v>
      </c>
      <c r="M110" s="39">
        <v>1131260.29</v>
      </c>
    </row>
    <row r="111" spans="1:21" x14ac:dyDescent="0.2">
      <c r="A111" s="100"/>
      <c r="B111" s="15" t="s">
        <v>47</v>
      </c>
      <c r="C111" s="39">
        <v>0</v>
      </c>
      <c r="D111" s="39">
        <v>0.54</v>
      </c>
      <c r="E111" s="39">
        <v>16.690000000000001</v>
      </c>
      <c r="F111" s="39">
        <v>19.87</v>
      </c>
      <c r="G111" s="39">
        <v>13.92</v>
      </c>
      <c r="H111" s="39">
        <v>16.34</v>
      </c>
      <c r="I111" s="39">
        <v>29.95</v>
      </c>
      <c r="J111" s="39">
        <v>97.31</v>
      </c>
      <c r="K111" s="40">
        <v>0.51</v>
      </c>
      <c r="L111" s="39">
        <v>2.1800000000000002</v>
      </c>
      <c r="M111" s="39">
        <v>100</v>
      </c>
    </row>
    <row r="112" spans="1:21" x14ac:dyDescent="0.2">
      <c r="A112" s="99" t="s">
        <v>17</v>
      </c>
      <c r="B112" s="14" t="s">
        <v>46</v>
      </c>
      <c r="C112" s="39">
        <v>59366.65</v>
      </c>
      <c r="D112" s="39">
        <v>54193.39</v>
      </c>
      <c r="E112" s="39">
        <v>191084.40000000002</v>
      </c>
      <c r="F112" s="39">
        <v>92341.08</v>
      </c>
      <c r="G112" s="39">
        <v>105839.82999999999</v>
      </c>
      <c r="H112" s="39">
        <v>58604.61</v>
      </c>
      <c r="I112" s="39">
        <v>142682.88</v>
      </c>
      <c r="J112" s="39">
        <v>704112.84000000008</v>
      </c>
      <c r="K112" s="40">
        <v>1558.8600000000001</v>
      </c>
      <c r="L112" s="39">
        <v>39023.340000000004</v>
      </c>
      <c r="M112" s="39">
        <v>744695.04</v>
      </c>
    </row>
    <row r="113" spans="1:21" ht="13.5" thickBot="1" x14ac:dyDescent="0.25">
      <c r="A113" s="103"/>
      <c r="B113" s="19" t="s">
        <v>47</v>
      </c>
      <c r="C113" s="41">
        <v>7.9719411049118838</v>
      </c>
      <c r="D113" s="41">
        <v>7.2772594268923827</v>
      </c>
      <c r="E113" s="41">
        <v>25.659416235671451</v>
      </c>
      <c r="F113" s="41">
        <v>12.399851622484286</v>
      </c>
      <c r="G113" s="41">
        <v>14.212506370392905</v>
      </c>
      <c r="H113" s="41">
        <v>7.8696119689477175</v>
      </c>
      <c r="I113" s="41">
        <v>19.159907389741711</v>
      </c>
      <c r="J113" s="41">
        <v>94.550494119042355</v>
      </c>
      <c r="K113" s="42">
        <v>0.2093286400833286</v>
      </c>
      <c r="L113" s="41">
        <v>5.2401772408743312</v>
      </c>
      <c r="M113" s="41">
        <v>100.00000000000001</v>
      </c>
    </row>
    <row r="114" spans="1:21" x14ac:dyDescent="0.2">
      <c r="B114" s="21" t="s">
        <v>69</v>
      </c>
      <c r="C114" s="53">
        <f t="shared" ref="C114:M114" si="2">SUM(C84,C86,C88,C90,C96,C98,C100,C102,C104,C106,C108,C110,C112,C92,C94)</f>
        <v>535052.76</v>
      </c>
      <c r="D114" s="53">
        <f t="shared" si="2"/>
        <v>9072430.8100000005</v>
      </c>
      <c r="E114" s="53">
        <f t="shared" si="2"/>
        <v>5890671.8200000003</v>
      </c>
      <c r="F114" s="53">
        <f t="shared" si="2"/>
        <v>6615720.7700000005</v>
      </c>
      <c r="G114" s="53">
        <f t="shared" si="2"/>
        <v>5594507.580000001</v>
      </c>
      <c r="H114" s="53">
        <f t="shared" si="2"/>
        <v>4041155.3500000006</v>
      </c>
      <c r="I114" s="53">
        <f t="shared" si="2"/>
        <v>8700649.4199999981</v>
      </c>
      <c r="J114" s="53">
        <f t="shared" si="2"/>
        <v>40450188.510000005</v>
      </c>
      <c r="K114" s="53">
        <f t="shared" si="2"/>
        <v>444227.82000000007</v>
      </c>
      <c r="L114" s="53">
        <f t="shared" si="2"/>
        <v>1031415.58</v>
      </c>
      <c r="M114" s="53">
        <f t="shared" si="2"/>
        <v>41925831.909999996</v>
      </c>
    </row>
    <row r="115" spans="1:21" x14ac:dyDescent="0.2">
      <c r="B115" s="21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1:21" ht="13.5" thickBot="1" x14ac:dyDescent="0.25">
      <c r="B116" s="21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</row>
    <row r="117" spans="1:21" x14ac:dyDescent="0.2">
      <c r="A117" s="22">
        <v>2016</v>
      </c>
      <c r="B117" s="10"/>
      <c r="C117" s="105" t="s">
        <v>54</v>
      </c>
      <c r="D117" s="105"/>
      <c r="E117" s="105"/>
      <c r="F117" s="105"/>
      <c r="G117" s="105"/>
      <c r="H117" s="105"/>
      <c r="I117" s="105"/>
      <c r="J117" s="10"/>
      <c r="K117" s="10"/>
      <c r="L117" s="10"/>
      <c r="M117" s="10"/>
    </row>
    <row r="118" spans="1:21" ht="51" x14ac:dyDescent="0.2">
      <c r="A118" s="11"/>
      <c r="B118" s="12" t="s">
        <v>45</v>
      </c>
      <c r="C118" s="12" t="s">
        <v>44</v>
      </c>
      <c r="D118" s="13" t="s">
        <v>48</v>
      </c>
      <c r="E118" s="13" t="s">
        <v>49</v>
      </c>
      <c r="F118" s="12" t="s">
        <v>50</v>
      </c>
      <c r="G118" s="12" t="s">
        <v>51</v>
      </c>
      <c r="H118" s="12" t="s">
        <v>52</v>
      </c>
      <c r="I118" s="12" t="s">
        <v>53</v>
      </c>
      <c r="J118" s="12" t="s">
        <v>0</v>
      </c>
      <c r="K118" s="12" t="s">
        <v>9</v>
      </c>
      <c r="L118" s="12" t="s">
        <v>10</v>
      </c>
      <c r="M118" s="12" t="s">
        <v>1</v>
      </c>
    </row>
    <row r="119" spans="1:21" x14ac:dyDescent="0.2">
      <c r="A119" s="99" t="s">
        <v>13</v>
      </c>
      <c r="B119" s="14" t="s">
        <v>46</v>
      </c>
      <c r="C119" s="39">
        <v>38745.56</v>
      </c>
      <c r="D119" s="39">
        <v>1719990.9100000001</v>
      </c>
      <c r="E119" s="39">
        <v>273613.70999999996</v>
      </c>
      <c r="F119" s="39">
        <v>42548.770000000004</v>
      </c>
      <c r="G119" s="39">
        <v>183669.32</v>
      </c>
      <c r="H119" s="39">
        <v>276806.48</v>
      </c>
      <c r="I119" s="39">
        <v>345441.98000000004</v>
      </c>
      <c r="J119" s="39">
        <v>2880816.73</v>
      </c>
      <c r="K119" s="40">
        <v>21332.98</v>
      </c>
      <c r="L119" s="39">
        <v>55297.760000000009</v>
      </c>
      <c r="M119" s="39">
        <v>2957447.4699999997</v>
      </c>
    </row>
    <row r="120" spans="1:21" x14ac:dyDescent="0.2">
      <c r="A120" s="99"/>
      <c r="B120" s="15" t="s">
        <v>47</v>
      </c>
      <c r="C120" s="39">
        <v>1.3101013760355988</v>
      </c>
      <c r="D120" s="39">
        <v>58.157953013447781</v>
      </c>
      <c r="E120" s="39">
        <v>9.2516845278066757</v>
      </c>
      <c r="F120" s="39">
        <v>1.4386990954737062</v>
      </c>
      <c r="G120" s="39">
        <v>6.2104000785515225</v>
      </c>
      <c r="H120" s="39">
        <v>9.3596414748830696</v>
      </c>
      <c r="I120" s="39">
        <v>11.680409660834993</v>
      </c>
      <c r="J120" s="39">
        <v>97.408889227033342</v>
      </c>
      <c r="K120" s="40">
        <v>0.72133081707787705</v>
      </c>
      <c r="L120" s="39">
        <v>1.8697799558887858</v>
      </c>
      <c r="M120" s="39">
        <v>100</v>
      </c>
      <c r="U120" s="16"/>
    </row>
    <row r="121" spans="1:21" x14ac:dyDescent="0.2">
      <c r="A121" s="99" t="s">
        <v>23</v>
      </c>
      <c r="B121" s="14" t="s">
        <v>46</v>
      </c>
      <c r="C121" s="39">
        <v>20801.8</v>
      </c>
      <c r="D121" s="39">
        <v>387210.31</v>
      </c>
      <c r="E121" s="39">
        <v>128372.12</v>
      </c>
      <c r="F121" s="39">
        <v>68965.789999999994</v>
      </c>
      <c r="G121" s="39">
        <v>133825.81</v>
      </c>
      <c r="H121" s="39">
        <v>112048.73</v>
      </c>
      <c r="I121" s="39">
        <v>185569.8</v>
      </c>
      <c r="J121" s="39">
        <v>1036794.36</v>
      </c>
      <c r="K121" s="40">
        <v>4367.6499999999996</v>
      </c>
      <c r="L121" s="39">
        <v>19195.11</v>
      </c>
      <c r="M121" s="39">
        <v>1060357.1200000001</v>
      </c>
      <c r="U121" s="16"/>
    </row>
    <row r="122" spans="1:21" x14ac:dyDescent="0.2">
      <c r="A122" s="99"/>
      <c r="B122" s="15" t="s">
        <v>47</v>
      </c>
      <c r="C122" s="39">
        <v>1.96</v>
      </c>
      <c r="D122" s="39">
        <v>36.520000000000003</v>
      </c>
      <c r="E122" s="39">
        <v>12.11</v>
      </c>
      <c r="F122" s="39">
        <v>6.5</v>
      </c>
      <c r="G122" s="39">
        <v>12.62</v>
      </c>
      <c r="H122" s="39">
        <v>10.57</v>
      </c>
      <c r="I122" s="39">
        <v>17.5</v>
      </c>
      <c r="J122" s="39">
        <v>97.78</v>
      </c>
      <c r="K122" s="40">
        <v>0.41</v>
      </c>
      <c r="L122" s="39">
        <v>1.81</v>
      </c>
      <c r="M122" s="39">
        <v>100</v>
      </c>
      <c r="U122" s="16"/>
    </row>
    <row r="123" spans="1:21" x14ac:dyDescent="0.2">
      <c r="A123" s="99" t="s">
        <v>11</v>
      </c>
      <c r="B123" s="14" t="s">
        <v>46</v>
      </c>
      <c r="C123" s="39">
        <v>22620.39</v>
      </c>
      <c r="D123" s="39">
        <v>35961.879999999997</v>
      </c>
      <c r="E123" s="39">
        <v>127124.3</v>
      </c>
      <c r="F123" s="39">
        <v>11849.46</v>
      </c>
      <c r="G123" s="39">
        <v>142104.09</v>
      </c>
      <c r="H123" s="39">
        <v>68995.12</v>
      </c>
      <c r="I123" s="39">
        <v>103038.28</v>
      </c>
      <c r="J123" s="39">
        <v>511693.52</v>
      </c>
      <c r="K123" s="40">
        <v>7542.92</v>
      </c>
      <c r="L123" s="39">
        <v>12902.91</v>
      </c>
      <c r="M123" s="39">
        <v>532139.35</v>
      </c>
      <c r="U123" s="16"/>
    </row>
    <row r="124" spans="1:21" x14ac:dyDescent="0.2">
      <c r="A124" s="99"/>
      <c r="B124" s="15" t="s">
        <v>47</v>
      </c>
      <c r="C124" s="39">
        <v>4.25</v>
      </c>
      <c r="D124" s="39">
        <v>6.76</v>
      </c>
      <c r="E124" s="39">
        <v>23.89</v>
      </c>
      <c r="F124" s="39">
        <v>2.23</v>
      </c>
      <c r="G124" s="39">
        <v>26.7</v>
      </c>
      <c r="H124" s="39">
        <v>12.97</v>
      </c>
      <c r="I124" s="39">
        <v>19.36</v>
      </c>
      <c r="J124" s="39">
        <v>96.16</v>
      </c>
      <c r="K124" s="40">
        <v>1.42</v>
      </c>
      <c r="L124" s="39">
        <v>2.42</v>
      </c>
      <c r="M124" s="39">
        <v>100</v>
      </c>
      <c r="U124" s="16"/>
    </row>
    <row r="125" spans="1:21" x14ac:dyDescent="0.2">
      <c r="A125" s="99" t="s">
        <v>22</v>
      </c>
      <c r="B125" s="14" t="s">
        <v>46</v>
      </c>
      <c r="C125" s="39">
        <v>0</v>
      </c>
      <c r="D125" s="39">
        <v>93338.23</v>
      </c>
      <c r="E125" s="39">
        <v>231677.25</v>
      </c>
      <c r="F125" s="39">
        <v>71216.960000000006</v>
      </c>
      <c r="G125" s="39">
        <v>165209.54999999999</v>
      </c>
      <c r="H125" s="39">
        <v>121666.49</v>
      </c>
      <c r="I125" s="39">
        <v>336834.11</v>
      </c>
      <c r="J125" s="39">
        <v>1019942.59</v>
      </c>
      <c r="K125" s="40">
        <v>3846.14</v>
      </c>
      <c r="L125" s="39">
        <v>15280.38</v>
      </c>
      <c r="M125" s="39">
        <v>1039069.11</v>
      </c>
      <c r="U125" s="16"/>
    </row>
    <row r="126" spans="1:21" x14ac:dyDescent="0.2">
      <c r="A126" s="99"/>
      <c r="B126" s="15" t="s">
        <v>47</v>
      </c>
      <c r="C126" s="39">
        <v>0</v>
      </c>
      <c r="D126" s="39">
        <v>8.98</v>
      </c>
      <c r="E126" s="39">
        <v>22.3</v>
      </c>
      <c r="F126" s="39">
        <v>6.85</v>
      </c>
      <c r="G126" s="39">
        <v>15.9</v>
      </c>
      <c r="H126" s="39">
        <v>11.71</v>
      </c>
      <c r="I126" s="39">
        <v>32.42</v>
      </c>
      <c r="J126" s="39">
        <v>98.16</v>
      </c>
      <c r="K126" s="40">
        <v>0.37</v>
      </c>
      <c r="L126" s="39">
        <v>1.47</v>
      </c>
      <c r="M126" s="39">
        <v>100</v>
      </c>
      <c r="U126" s="16"/>
    </row>
    <row r="127" spans="1:21" x14ac:dyDescent="0.2">
      <c r="A127" s="99" t="s">
        <v>12</v>
      </c>
      <c r="B127" s="14" t="s">
        <v>46</v>
      </c>
      <c r="C127" s="39">
        <v>0</v>
      </c>
      <c r="D127" s="39">
        <v>29232.17</v>
      </c>
      <c r="E127" s="39">
        <v>57500.13</v>
      </c>
      <c r="F127" s="39">
        <v>31602.560000000001</v>
      </c>
      <c r="G127" s="39">
        <v>88386.28</v>
      </c>
      <c r="H127" s="39">
        <v>107509.74</v>
      </c>
      <c r="I127" s="39">
        <v>178223.68</v>
      </c>
      <c r="J127" s="39">
        <v>492454.56</v>
      </c>
      <c r="K127" s="40">
        <v>2404.59</v>
      </c>
      <c r="L127" s="39">
        <v>9667.76</v>
      </c>
      <c r="M127" s="39">
        <v>504526.91</v>
      </c>
      <c r="U127" s="16"/>
    </row>
    <row r="128" spans="1:21" x14ac:dyDescent="0.2">
      <c r="A128" s="99"/>
      <c r="B128" s="15" t="s">
        <v>47</v>
      </c>
      <c r="C128" s="39">
        <v>0</v>
      </c>
      <c r="D128" s="39">
        <v>5.79</v>
      </c>
      <c r="E128" s="39">
        <v>11.4</v>
      </c>
      <c r="F128" s="39">
        <v>6.26</v>
      </c>
      <c r="G128" s="39">
        <v>17.52</v>
      </c>
      <c r="H128" s="39">
        <v>21.31</v>
      </c>
      <c r="I128" s="39">
        <v>35.32</v>
      </c>
      <c r="J128" s="39">
        <v>97.6</v>
      </c>
      <c r="K128" s="40">
        <v>0.48</v>
      </c>
      <c r="L128" s="39">
        <v>1.92</v>
      </c>
      <c r="M128" s="39">
        <v>100</v>
      </c>
      <c r="U128" s="16"/>
    </row>
    <row r="129" spans="1:21" x14ac:dyDescent="0.2">
      <c r="A129" s="99" t="s">
        <v>19</v>
      </c>
      <c r="B129" s="14" t="s">
        <v>46</v>
      </c>
      <c r="C129" s="39">
        <v>7579.95</v>
      </c>
      <c r="D129" s="39">
        <v>360785.39</v>
      </c>
      <c r="E129" s="39">
        <v>54803.5</v>
      </c>
      <c r="F129" s="39">
        <v>43059.75</v>
      </c>
      <c r="G129" s="39">
        <v>29360.22</v>
      </c>
      <c r="H129" s="39">
        <v>94039.56</v>
      </c>
      <c r="I129" s="39">
        <v>113864.86</v>
      </c>
      <c r="J129" s="39">
        <v>703493.23</v>
      </c>
      <c r="K129" s="40">
        <v>7024.33</v>
      </c>
      <c r="L129" s="39">
        <v>92251.81</v>
      </c>
      <c r="M129" s="39">
        <v>802769.37</v>
      </c>
      <c r="U129" s="16"/>
    </row>
    <row r="130" spans="1:21" x14ac:dyDescent="0.2">
      <c r="A130" s="99"/>
      <c r="B130" s="15" t="s">
        <v>47</v>
      </c>
      <c r="C130" s="39">
        <v>0.94</v>
      </c>
      <c r="D130" s="39">
        <v>44.95</v>
      </c>
      <c r="E130" s="39">
        <v>6.83</v>
      </c>
      <c r="F130" s="39">
        <v>5.36</v>
      </c>
      <c r="G130" s="39">
        <v>3.66</v>
      </c>
      <c r="H130" s="39">
        <v>11.71</v>
      </c>
      <c r="I130" s="39">
        <v>14.18</v>
      </c>
      <c r="J130" s="39">
        <v>87.63</v>
      </c>
      <c r="K130" s="40">
        <v>0.88</v>
      </c>
      <c r="L130" s="39">
        <v>11.49</v>
      </c>
      <c r="M130" s="39">
        <v>100</v>
      </c>
      <c r="U130" s="16"/>
    </row>
    <row r="131" spans="1:21" x14ac:dyDescent="0.2">
      <c r="A131" s="104" t="s">
        <v>41</v>
      </c>
      <c r="B131" s="17" t="s">
        <v>46</v>
      </c>
      <c r="C131" s="39">
        <v>126871.13</v>
      </c>
      <c r="D131" s="39">
        <v>3358657.91</v>
      </c>
      <c r="E131" s="39">
        <v>1890594.88</v>
      </c>
      <c r="F131" s="39">
        <v>1923648.51</v>
      </c>
      <c r="G131" s="39">
        <v>883773.66999999993</v>
      </c>
      <c r="H131" s="39">
        <v>377000.25</v>
      </c>
      <c r="I131" s="39">
        <v>677280.31</v>
      </c>
      <c r="J131" s="39">
        <v>9237826.6600000001</v>
      </c>
      <c r="K131" s="40">
        <v>50378.84</v>
      </c>
      <c r="L131" s="39">
        <v>134336.92000000001</v>
      </c>
      <c r="M131" s="39">
        <v>9422542.4199999999</v>
      </c>
      <c r="U131" s="16"/>
    </row>
    <row r="132" spans="1:21" x14ac:dyDescent="0.2">
      <c r="A132" s="104"/>
      <c r="B132" s="18" t="s">
        <v>47</v>
      </c>
      <c r="C132" s="39">
        <v>1.346463877209056</v>
      </c>
      <c r="D132" s="39">
        <v>35.64492214830485</v>
      </c>
      <c r="E132" s="39">
        <v>20.064593988848287</v>
      </c>
      <c r="F132" s="39">
        <v>20.415387103133892</v>
      </c>
      <c r="G132" s="39">
        <v>9.3793546434360326</v>
      </c>
      <c r="H132" s="39">
        <v>4.001045930021931</v>
      </c>
      <c r="I132" s="39">
        <v>7.1878722303486322</v>
      </c>
      <c r="J132" s="39">
        <v>98.039639921302694</v>
      </c>
      <c r="K132" s="40">
        <v>0.53466291531962129</v>
      </c>
      <c r="L132" s="39">
        <v>1.4256971633776949</v>
      </c>
      <c r="M132" s="39">
        <v>100</v>
      </c>
      <c r="U132" s="16"/>
    </row>
    <row r="133" spans="1:21" x14ac:dyDescent="0.2">
      <c r="A133" s="100" t="s">
        <v>15</v>
      </c>
      <c r="B133" s="14" t="s">
        <v>46</v>
      </c>
      <c r="C133" s="39">
        <v>28389.920000000002</v>
      </c>
      <c r="D133" s="39">
        <v>1222627.79</v>
      </c>
      <c r="E133" s="39">
        <v>602025.81000000006</v>
      </c>
      <c r="F133" s="39">
        <v>786125.96</v>
      </c>
      <c r="G133" s="39">
        <v>657689.49</v>
      </c>
      <c r="H133" s="39">
        <v>368797.86</v>
      </c>
      <c r="I133" s="39">
        <v>377912.37</v>
      </c>
      <c r="J133" s="39">
        <v>4043569.1999999997</v>
      </c>
      <c r="K133" s="40">
        <v>82725.040000000008</v>
      </c>
      <c r="L133" s="39">
        <v>37158.959999999999</v>
      </c>
      <c r="M133" s="39">
        <v>4163453.1999999997</v>
      </c>
      <c r="U133" s="16"/>
    </row>
    <row r="134" spans="1:21" x14ac:dyDescent="0.2">
      <c r="A134" s="100"/>
      <c r="B134" s="15" t="s">
        <v>47</v>
      </c>
      <c r="C134" s="39">
        <v>0.68188397073852069</v>
      </c>
      <c r="D134" s="39">
        <v>29.365714738909521</v>
      </c>
      <c r="E134" s="39">
        <v>14.459771278322526</v>
      </c>
      <c r="F134" s="39">
        <v>18.88158512265732</v>
      </c>
      <c r="G134" s="39">
        <v>15.796730704214474</v>
      </c>
      <c r="H134" s="39">
        <v>8.8579801977838972</v>
      </c>
      <c r="I134" s="39">
        <v>9.0768972736381439</v>
      </c>
      <c r="J134" s="39">
        <v>97.120563286264399</v>
      </c>
      <c r="K134" s="40">
        <v>1.9869333465787489</v>
      </c>
      <c r="L134" s="39">
        <v>0.89250336715685918</v>
      </c>
      <c r="M134" s="39">
        <v>100.00000000000001</v>
      </c>
    </row>
    <row r="135" spans="1:21" x14ac:dyDescent="0.2">
      <c r="A135" s="100" t="s">
        <v>14</v>
      </c>
      <c r="B135" s="14" t="s">
        <v>46</v>
      </c>
      <c r="C135" s="39">
        <v>55010.840000000004</v>
      </c>
      <c r="D135" s="39">
        <v>330084.86</v>
      </c>
      <c r="E135" s="39">
        <v>580770.65</v>
      </c>
      <c r="F135" s="39">
        <v>137979.22</v>
      </c>
      <c r="G135" s="39">
        <v>510624.77</v>
      </c>
      <c r="H135" s="39">
        <v>471813.01</v>
      </c>
      <c r="I135" s="39">
        <v>954290.92</v>
      </c>
      <c r="J135" s="39">
        <v>3040574.27</v>
      </c>
      <c r="K135" s="40">
        <v>24518.89</v>
      </c>
      <c r="L135" s="39">
        <v>146274.96000000002</v>
      </c>
      <c r="M135" s="39">
        <v>3211368.12</v>
      </c>
    </row>
    <row r="136" spans="1:21" x14ac:dyDescent="0.2">
      <c r="A136" s="100"/>
      <c r="B136" s="15" t="s">
        <v>47</v>
      </c>
      <c r="C136" s="39">
        <v>1.7130032417460757</v>
      </c>
      <c r="D136" s="39">
        <v>10.278636632912704</v>
      </c>
      <c r="E136" s="39">
        <v>18.084835755297963</v>
      </c>
      <c r="F136" s="39">
        <v>4.2965868391319777</v>
      </c>
      <c r="G136" s="39">
        <v>15.900536809215133</v>
      </c>
      <c r="H136" s="39">
        <v>14.691962813655882</v>
      </c>
      <c r="I136" s="39">
        <v>29.71602396052932</v>
      </c>
      <c r="J136" s="39">
        <v>94.681586052489052</v>
      </c>
      <c r="K136" s="40">
        <v>0.76350293967544269</v>
      </c>
      <c r="L136" s="39">
        <v>4.5549110078355017</v>
      </c>
      <c r="M136" s="39">
        <v>100</v>
      </c>
    </row>
    <row r="137" spans="1:21" x14ac:dyDescent="0.2">
      <c r="A137" s="100" t="s">
        <v>18</v>
      </c>
      <c r="B137" s="14" t="s">
        <v>46</v>
      </c>
      <c r="C137" s="39">
        <v>11286.49</v>
      </c>
      <c r="D137" s="39">
        <v>23343.16</v>
      </c>
      <c r="E137" s="39">
        <v>214683.8</v>
      </c>
      <c r="F137" s="39">
        <v>485173.18</v>
      </c>
      <c r="G137" s="39">
        <v>571151.55000000005</v>
      </c>
      <c r="H137" s="39">
        <v>159007.23000000001</v>
      </c>
      <c r="I137" s="39">
        <v>701543.52</v>
      </c>
      <c r="J137" s="39">
        <v>2166188.9300000002</v>
      </c>
      <c r="K137" s="40">
        <v>30587.13</v>
      </c>
      <c r="L137" s="39">
        <v>128676.2</v>
      </c>
      <c r="M137" s="39">
        <v>2325452.2599999998</v>
      </c>
    </row>
    <row r="138" spans="1:21" x14ac:dyDescent="0.2">
      <c r="A138" s="100"/>
      <c r="B138" s="15" t="s">
        <v>47</v>
      </c>
      <c r="C138" s="39">
        <v>0.48534602039088953</v>
      </c>
      <c r="D138" s="39">
        <v>1.0038116198523894</v>
      </c>
      <c r="E138" s="39">
        <v>9.2319160316797912</v>
      </c>
      <c r="F138" s="39">
        <v>20.863605258445514</v>
      </c>
      <c r="G138" s="39">
        <v>24.560880471483003</v>
      </c>
      <c r="H138" s="39">
        <v>6.837690574649768</v>
      </c>
      <c r="I138" s="39">
        <v>30.168046537321736</v>
      </c>
      <c r="J138" s="39">
        <v>93.151296513823084</v>
      </c>
      <c r="K138" s="40">
        <v>1.3153196273313306</v>
      </c>
      <c r="L138" s="39">
        <v>5.5333838588455908</v>
      </c>
      <c r="M138" s="39">
        <v>100.00000000000001</v>
      </c>
    </row>
    <row r="139" spans="1:21" x14ac:dyDescent="0.2">
      <c r="A139" s="100" t="s">
        <v>21</v>
      </c>
      <c r="B139" s="14" t="s">
        <v>46</v>
      </c>
      <c r="C139" s="39">
        <v>18392.439999999999</v>
      </c>
      <c r="D139" s="39">
        <v>9896.58</v>
      </c>
      <c r="E139" s="39">
        <v>22189.85</v>
      </c>
      <c r="F139" s="39">
        <v>85265.03</v>
      </c>
      <c r="G139" s="39">
        <v>130473.02</v>
      </c>
      <c r="H139" s="39">
        <v>121649.93</v>
      </c>
      <c r="I139" s="39">
        <v>85774.21</v>
      </c>
      <c r="J139" s="39">
        <v>473641.06</v>
      </c>
      <c r="K139" s="40">
        <v>3996.43</v>
      </c>
      <c r="L139" s="39">
        <v>21528.62</v>
      </c>
      <c r="M139" s="39">
        <v>499166.11</v>
      </c>
    </row>
    <row r="140" spans="1:21" x14ac:dyDescent="0.2">
      <c r="A140" s="100"/>
      <c r="B140" s="15" t="s">
        <v>47</v>
      </c>
      <c r="C140" s="39">
        <v>4.25</v>
      </c>
      <c r="D140" s="39">
        <v>6.76</v>
      </c>
      <c r="E140" s="39">
        <v>23.89</v>
      </c>
      <c r="F140" s="39">
        <v>2.23</v>
      </c>
      <c r="G140" s="39">
        <v>26.7</v>
      </c>
      <c r="H140" s="39">
        <v>12.97</v>
      </c>
      <c r="I140" s="39">
        <v>19.36</v>
      </c>
      <c r="J140" s="39">
        <v>96.16</v>
      </c>
      <c r="K140" s="40">
        <v>1.42</v>
      </c>
      <c r="L140" s="39">
        <v>2.42</v>
      </c>
      <c r="M140" s="39">
        <v>100</v>
      </c>
    </row>
    <row r="141" spans="1:21" x14ac:dyDescent="0.2">
      <c r="A141" s="99" t="s">
        <v>16</v>
      </c>
      <c r="B141" s="14" t="s">
        <v>46</v>
      </c>
      <c r="C141" s="39">
        <v>68445.61</v>
      </c>
      <c r="D141" s="39">
        <v>693674.15999999992</v>
      </c>
      <c r="E141" s="39">
        <v>425770.57</v>
      </c>
      <c r="F141" s="39">
        <v>1503130.41</v>
      </c>
      <c r="G141" s="39">
        <v>1138751.58</v>
      </c>
      <c r="H141" s="39">
        <v>1080359.58</v>
      </c>
      <c r="I141" s="39">
        <v>3447719.3699999996</v>
      </c>
      <c r="J141" s="39">
        <v>8357851.2800000012</v>
      </c>
      <c r="K141" s="40">
        <v>159832.08000000002</v>
      </c>
      <c r="L141" s="39">
        <v>241906.05000000002</v>
      </c>
      <c r="M141" s="39">
        <v>8759589.4100000001</v>
      </c>
    </row>
    <row r="142" spans="1:21" x14ac:dyDescent="0.2">
      <c r="A142" s="99"/>
      <c r="B142" s="15" t="s">
        <v>47</v>
      </c>
      <c r="C142" s="39">
        <v>0.7813792039369114</v>
      </c>
      <c r="D142" s="39">
        <v>7.919025967222816</v>
      </c>
      <c r="E142" s="39">
        <v>4.8606224569605709</v>
      </c>
      <c r="F142" s="39">
        <v>17.159827243546566</v>
      </c>
      <c r="G142" s="39">
        <v>13.000056585985575</v>
      </c>
      <c r="H142" s="39">
        <v>12.333449998999441</v>
      </c>
      <c r="I142" s="39">
        <v>39.359371868093071</v>
      </c>
      <c r="J142" s="39">
        <v>95.413733324744967</v>
      </c>
      <c r="K142" s="40">
        <v>1.8246526465902013</v>
      </c>
      <c r="L142" s="39">
        <v>2.7616140286648436</v>
      </c>
      <c r="M142" s="39">
        <v>100</v>
      </c>
    </row>
    <row r="143" spans="1:21" x14ac:dyDescent="0.2">
      <c r="A143" s="100" t="s">
        <v>20</v>
      </c>
      <c r="B143" s="14" t="s">
        <v>46</v>
      </c>
      <c r="C143" s="39">
        <v>0</v>
      </c>
      <c r="D143" s="39">
        <v>6164.45</v>
      </c>
      <c r="E143" s="39">
        <v>188856.66</v>
      </c>
      <c r="F143" s="39">
        <v>224768.49</v>
      </c>
      <c r="G143" s="39">
        <v>157513.29999999999</v>
      </c>
      <c r="H143" s="39">
        <v>184829.07</v>
      </c>
      <c r="I143" s="39">
        <v>338705.06</v>
      </c>
      <c r="J143" s="39">
        <v>1100837.03</v>
      </c>
      <c r="K143" s="40">
        <v>5799.53</v>
      </c>
      <c r="L143" s="39">
        <v>24623.73</v>
      </c>
      <c r="M143" s="39">
        <v>1131260.29</v>
      </c>
    </row>
    <row r="144" spans="1:21" x14ac:dyDescent="0.2">
      <c r="A144" s="100"/>
      <c r="B144" s="15" t="s">
        <v>47</v>
      </c>
      <c r="C144" s="39">
        <v>0</v>
      </c>
      <c r="D144" s="39">
        <v>0.54</v>
      </c>
      <c r="E144" s="39">
        <v>16.690000000000001</v>
      </c>
      <c r="F144" s="39">
        <v>19.87</v>
      </c>
      <c r="G144" s="39">
        <v>13.92</v>
      </c>
      <c r="H144" s="39">
        <v>16.34</v>
      </c>
      <c r="I144" s="39">
        <v>29.95</v>
      </c>
      <c r="J144" s="39">
        <v>97.31</v>
      </c>
      <c r="K144" s="40">
        <v>0.51</v>
      </c>
      <c r="L144" s="39">
        <v>2.1800000000000002</v>
      </c>
      <c r="M144" s="39">
        <v>100</v>
      </c>
    </row>
    <row r="145" spans="1:21" x14ac:dyDescent="0.2">
      <c r="A145" s="99" t="s">
        <v>17</v>
      </c>
      <c r="B145" s="14" t="s">
        <v>46</v>
      </c>
      <c r="C145" s="39">
        <v>59366.65</v>
      </c>
      <c r="D145" s="39">
        <v>54193.39</v>
      </c>
      <c r="E145" s="39">
        <v>191084.40000000002</v>
      </c>
      <c r="F145" s="39">
        <v>92341.08</v>
      </c>
      <c r="G145" s="39">
        <v>105839.82999999999</v>
      </c>
      <c r="H145" s="39">
        <v>58604.61</v>
      </c>
      <c r="I145" s="39">
        <v>142682.88</v>
      </c>
      <c r="J145" s="39">
        <v>704112.84000000008</v>
      </c>
      <c r="K145" s="40">
        <v>1558.8600000000001</v>
      </c>
      <c r="L145" s="39">
        <v>39023.340000000004</v>
      </c>
      <c r="M145" s="39">
        <v>744695.04</v>
      </c>
    </row>
    <row r="146" spans="1:21" ht="13.5" thickBot="1" x14ac:dyDescent="0.25">
      <c r="A146" s="103"/>
      <c r="B146" s="19" t="s">
        <v>47</v>
      </c>
      <c r="C146" s="41">
        <v>7.9719411049118838</v>
      </c>
      <c r="D146" s="41">
        <v>7.2772594268923827</v>
      </c>
      <c r="E146" s="41">
        <v>25.659416235671451</v>
      </c>
      <c r="F146" s="41">
        <v>12.399851622484286</v>
      </c>
      <c r="G146" s="41">
        <v>14.212506370392905</v>
      </c>
      <c r="H146" s="41">
        <v>7.8696119689477175</v>
      </c>
      <c r="I146" s="41">
        <v>19.159907389741711</v>
      </c>
      <c r="J146" s="41">
        <v>94.550494119042355</v>
      </c>
      <c r="K146" s="42">
        <v>0.2093286400833286</v>
      </c>
      <c r="L146" s="41">
        <v>5.2401772408743312</v>
      </c>
      <c r="M146" s="41">
        <v>100.00000000000001</v>
      </c>
    </row>
    <row r="147" spans="1:21" x14ac:dyDescent="0.2">
      <c r="B147" s="21" t="s">
        <v>69</v>
      </c>
      <c r="C147" s="53">
        <f>SUM(C119,C121,C123,C129,C131,C133,C135,C137,C139,C141,C143,C145,C125,C127)</f>
        <v>457510.78</v>
      </c>
      <c r="D147" s="53">
        <f t="shared" ref="D147:M147" si="3">SUM(D119,D121,D123,D129,D131,D133,D135,D137,D139,D141,D143,D145,D125,D127)</f>
        <v>8325161.1900000013</v>
      </c>
      <c r="E147" s="53">
        <f t="shared" si="3"/>
        <v>4989067.63</v>
      </c>
      <c r="F147" s="53">
        <f t="shared" si="3"/>
        <v>5507675.1699999999</v>
      </c>
      <c r="G147" s="53">
        <f t="shared" si="3"/>
        <v>4898372.4799999995</v>
      </c>
      <c r="H147" s="53">
        <f t="shared" si="3"/>
        <v>3603127.66</v>
      </c>
      <c r="I147" s="53">
        <f t="shared" si="3"/>
        <v>7988881.3499999987</v>
      </c>
      <c r="J147" s="53">
        <f t="shared" si="3"/>
        <v>35769796.260000005</v>
      </c>
      <c r="K147" s="53">
        <f t="shared" si="3"/>
        <v>405915.41000000009</v>
      </c>
      <c r="L147" s="53">
        <f t="shared" si="3"/>
        <v>978124.51</v>
      </c>
      <c r="M147" s="53">
        <f t="shared" si="3"/>
        <v>37153836.179999992</v>
      </c>
    </row>
    <row r="149" spans="1:21" ht="13.5" thickBot="1" x14ac:dyDescent="0.25">
      <c r="A149"/>
      <c r="L149" s="16"/>
    </row>
    <row r="150" spans="1:21" x14ac:dyDescent="0.2">
      <c r="A150" s="22">
        <v>2015</v>
      </c>
      <c r="B150" s="43"/>
      <c r="C150" s="112" t="s">
        <v>54</v>
      </c>
      <c r="D150" s="112"/>
      <c r="E150" s="112"/>
      <c r="F150" s="112"/>
      <c r="G150" s="112"/>
      <c r="H150" s="112"/>
      <c r="I150" s="112"/>
      <c r="J150" s="43"/>
      <c r="K150" s="43"/>
      <c r="L150" s="43"/>
      <c r="M150" s="43"/>
      <c r="N150"/>
      <c r="U150"/>
    </row>
    <row r="151" spans="1:21" ht="51" x14ac:dyDescent="0.2">
      <c r="A151" s="44"/>
      <c r="B151" s="45" t="s">
        <v>45</v>
      </c>
      <c r="C151" s="45" t="s">
        <v>44</v>
      </c>
      <c r="D151" s="46" t="s">
        <v>48</v>
      </c>
      <c r="E151" s="46" t="s">
        <v>49</v>
      </c>
      <c r="F151" s="45" t="s">
        <v>50</v>
      </c>
      <c r="G151" s="45" t="s">
        <v>51</v>
      </c>
      <c r="H151" s="45" t="s">
        <v>52</v>
      </c>
      <c r="I151" s="45" t="s">
        <v>53</v>
      </c>
      <c r="J151" s="45" t="s">
        <v>0</v>
      </c>
      <c r="K151" s="45" t="s">
        <v>9</v>
      </c>
      <c r="L151" s="45" t="s">
        <v>10</v>
      </c>
      <c r="M151" s="45" t="s">
        <v>1</v>
      </c>
      <c r="N151"/>
      <c r="O151"/>
      <c r="P151" s="50" t="s">
        <v>56</v>
      </c>
      <c r="Q151" s="50" t="s">
        <v>49</v>
      </c>
      <c r="R151" s="50" t="s">
        <v>57</v>
      </c>
      <c r="S151" s="50" t="s">
        <v>58</v>
      </c>
      <c r="T151" s="50" t="s">
        <v>52</v>
      </c>
      <c r="U151" s="50" t="s">
        <v>53</v>
      </c>
    </row>
    <row r="152" spans="1:21" x14ac:dyDescent="0.2">
      <c r="A152" s="108" t="s">
        <v>13</v>
      </c>
      <c r="B152" s="47" t="s">
        <v>46</v>
      </c>
      <c r="C152" s="48">
        <v>38745.56</v>
      </c>
      <c r="D152" s="48">
        <v>1719990.9100000001</v>
      </c>
      <c r="E152" s="48">
        <v>273613.70999999996</v>
      </c>
      <c r="F152" s="48">
        <v>42548.770000000004</v>
      </c>
      <c r="G152" s="48">
        <v>183669.32</v>
      </c>
      <c r="H152" s="48">
        <v>276806.48</v>
      </c>
      <c r="I152" s="48">
        <v>345441.98000000004</v>
      </c>
      <c r="J152" s="48">
        <v>2880816.73</v>
      </c>
      <c r="K152" s="49">
        <v>21332.98</v>
      </c>
      <c r="L152" s="48">
        <v>55297.760000000009</v>
      </c>
      <c r="M152" s="48">
        <v>2957447.4699999997</v>
      </c>
      <c r="N152"/>
      <c r="O152"/>
      <c r="P152"/>
      <c r="Q152"/>
      <c r="R152"/>
      <c r="S152"/>
      <c r="T152"/>
      <c r="U152"/>
    </row>
    <row r="153" spans="1:21" x14ac:dyDescent="0.2">
      <c r="A153" s="108"/>
      <c r="B153" s="51" t="s">
        <v>47</v>
      </c>
      <c r="C153" s="48">
        <v>1.3101013760355988</v>
      </c>
      <c r="D153" s="48">
        <v>58.157953013447781</v>
      </c>
      <c r="E153" s="48">
        <v>9.2516845278066757</v>
      </c>
      <c r="F153" s="48">
        <v>1.4386990954737062</v>
      </c>
      <c r="G153" s="48">
        <v>6.2104000785515225</v>
      </c>
      <c r="H153" s="48">
        <v>9.3596414748830696</v>
      </c>
      <c r="I153" s="48">
        <v>11.680409660834993</v>
      </c>
      <c r="J153" s="48">
        <v>97.408889227033342</v>
      </c>
      <c r="K153" s="49">
        <v>0.72133081707787705</v>
      </c>
      <c r="L153" s="48">
        <v>1.8697799558887858</v>
      </c>
      <c r="M153" s="48">
        <v>100</v>
      </c>
      <c r="N153"/>
      <c r="O153" s="52" t="s">
        <v>13</v>
      </c>
      <c r="P153" s="53">
        <f>C153+D153</f>
        <v>59.468054389483378</v>
      </c>
      <c r="Q153" s="53">
        <f>E153</f>
        <v>9.2516845278066757</v>
      </c>
      <c r="R153" s="53">
        <f>F153</f>
        <v>1.4386990954737062</v>
      </c>
      <c r="S153" s="53">
        <f>G153</f>
        <v>6.2104000785515225</v>
      </c>
      <c r="T153" s="53">
        <f>H153</f>
        <v>9.3596414748830696</v>
      </c>
      <c r="U153" s="53">
        <f>I153</f>
        <v>11.680409660834993</v>
      </c>
    </row>
    <row r="154" spans="1:21" x14ac:dyDescent="0.2">
      <c r="A154" s="108" t="s">
        <v>23</v>
      </c>
      <c r="B154" s="47" t="s">
        <v>46</v>
      </c>
      <c r="C154" s="48">
        <v>20801.8</v>
      </c>
      <c r="D154" s="48">
        <v>387210.31</v>
      </c>
      <c r="E154" s="48">
        <v>128372.12</v>
      </c>
      <c r="F154" s="48">
        <v>68965.789999999994</v>
      </c>
      <c r="G154" s="48">
        <v>133825.81</v>
      </c>
      <c r="H154" s="48">
        <v>112048.73</v>
      </c>
      <c r="I154" s="48">
        <v>185569.8</v>
      </c>
      <c r="J154" s="48">
        <v>1036794.36</v>
      </c>
      <c r="K154" s="49">
        <v>4367.6499999999996</v>
      </c>
      <c r="L154" s="48">
        <v>19195.11</v>
      </c>
      <c r="M154" s="48">
        <v>1060357.1200000001</v>
      </c>
      <c r="N154"/>
      <c r="O154" s="52" t="s">
        <v>23</v>
      </c>
      <c r="P154" s="53">
        <f>C155+D155</f>
        <v>38.480000000000004</v>
      </c>
      <c r="Q154" s="53">
        <f>E155</f>
        <v>12.11</v>
      </c>
      <c r="R154" s="53">
        <f>F155</f>
        <v>6.5</v>
      </c>
      <c r="S154" s="53">
        <f>G155</f>
        <v>12.62</v>
      </c>
      <c r="T154" s="53">
        <f>H155</f>
        <v>10.57</v>
      </c>
      <c r="U154" s="53">
        <f>I155</f>
        <v>17.5</v>
      </c>
    </row>
    <row r="155" spans="1:21" x14ac:dyDescent="0.2">
      <c r="A155" s="108"/>
      <c r="B155" s="51" t="s">
        <v>47</v>
      </c>
      <c r="C155" s="48">
        <v>1.96</v>
      </c>
      <c r="D155" s="48">
        <v>36.520000000000003</v>
      </c>
      <c r="E155" s="48">
        <v>12.11</v>
      </c>
      <c r="F155" s="48">
        <v>6.5</v>
      </c>
      <c r="G155" s="48">
        <v>12.62</v>
      </c>
      <c r="H155" s="48">
        <v>10.57</v>
      </c>
      <c r="I155" s="48">
        <v>17.5</v>
      </c>
      <c r="J155" s="48">
        <v>97.78</v>
      </c>
      <c r="K155" s="49">
        <v>0.41</v>
      </c>
      <c r="L155" s="48">
        <v>1.81</v>
      </c>
      <c r="M155" s="48">
        <v>100</v>
      </c>
      <c r="N155"/>
      <c r="O155" s="52" t="s">
        <v>11</v>
      </c>
      <c r="P155" s="53">
        <f>C157+D157</f>
        <v>11.01</v>
      </c>
      <c r="Q155" s="53">
        <f>E157</f>
        <v>23.89</v>
      </c>
      <c r="R155" s="53">
        <f>F157</f>
        <v>2.23</v>
      </c>
      <c r="S155" s="53">
        <f>G157</f>
        <v>26.7</v>
      </c>
      <c r="T155" s="53">
        <f>H157</f>
        <v>12.97</v>
      </c>
      <c r="U155" s="53">
        <f>I157</f>
        <v>19.36</v>
      </c>
    </row>
    <row r="156" spans="1:21" x14ac:dyDescent="0.2">
      <c r="A156" s="108" t="s">
        <v>11</v>
      </c>
      <c r="B156" s="47" t="s">
        <v>46</v>
      </c>
      <c r="C156" s="48">
        <v>22620.39</v>
      </c>
      <c r="D156" s="48">
        <v>35961.879999999997</v>
      </c>
      <c r="E156" s="48">
        <v>127124.3</v>
      </c>
      <c r="F156" s="48">
        <v>11849.46</v>
      </c>
      <c r="G156" s="48">
        <v>142104.09</v>
      </c>
      <c r="H156" s="48">
        <v>68995.12</v>
      </c>
      <c r="I156" s="48">
        <v>103038.28</v>
      </c>
      <c r="J156" s="48">
        <v>511693.52</v>
      </c>
      <c r="K156" s="49">
        <v>7542.92</v>
      </c>
      <c r="L156" s="48">
        <v>12902.91</v>
      </c>
      <c r="M156" s="48">
        <v>532139.35</v>
      </c>
      <c r="N156"/>
      <c r="O156" s="52" t="s">
        <v>22</v>
      </c>
      <c r="P156" s="53">
        <f>C159+D159</f>
        <v>8.98</v>
      </c>
      <c r="Q156" s="53">
        <f>E159</f>
        <v>22.3</v>
      </c>
      <c r="R156" s="53">
        <f>F159</f>
        <v>6.85</v>
      </c>
      <c r="S156" s="53">
        <f>G159</f>
        <v>15.9</v>
      </c>
      <c r="T156" s="53">
        <f>H159</f>
        <v>11.71</v>
      </c>
      <c r="U156" s="53">
        <f>I159</f>
        <v>32.42</v>
      </c>
    </row>
    <row r="157" spans="1:21" x14ac:dyDescent="0.2">
      <c r="A157" s="108"/>
      <c r="B157" s="51" t="s">
        <v>47</v>
      </c>
      <c r="C157" s="48">
        <v>4.25</v>
      </c>
      <c r="D157" s="48">
        <v>6.76</v>
      </c>
      <c r="E157" s="48">
        <v>23.89</v>
      </c>
      <c r="F157" s="48">
        <v>2.23</v>
      </c>
      <c r="G157" s="48">
        <v>26.7</v>
      </c>
      <c r="H157" s="48">
        <v>12.97</v>
      </c>
      <c r="I157" s="48">
        <v>19.36</v>
      </c>
      <c r="J157" s="48">
        <v>96.16</v>
      </c>
      <c r="K157" s="49">
        <v>1.42</v>
      </c>
      <c r="L157" s="48">
        <v>2.42</v>
      </c>
      <c r="M157" s="48">
        <v>100</v>
      </c>
      <c r="N157"/>
      <c r="O157" s="52" t="s">
        <v>12</v>
      </c>
      <c r="P157" s="53">
        <f>C161+D161</f>
        <v>5.79</v>
      </c>
      <c r="Q157" s="53">
        <f>E161</f>
        <v>11.4</v>
      </c>
      <c r="R157" s="53">
        <f>F161</f>
        <v>6.26</v>
      </c>
      <c r="S157" s="53">
        <f>G161</f>
        <v>17.52</v>
      </c>
      <c r="T157" s="53">
        <f>H161</f>
        <v>21.31</v>
      </c>
      <c r="U157" s="53">
        <f>I161</f>
        <v>35.32</v>
      </c>
    </row>
    <row r="158" spans="1:21" x14ac:dyDescent="0.2">
      <c r="A158" s="108" t="s">
        <v>22</v>
      </c>
      <c r="B158" s="47" t="s">
        <v>46</v>
      </c>
      <c r="C158" s="48">
        <v>0</v>
      </c>
      <c r="D158" s="48">
        <v>93338.23</v>
      </c>
      <c r="E158" s="48">
        <v>231677.25</v>
      </c>
      <c r="F158" s="48">
        <v>71216.960000000006</v>
      </c>
      <c r="G158" s="48">
        <v>165209.54999999999</v>
      </c>
      <c r="H158" s="48">
        <v>121666.49</v>
      </c>
      <c r="I158" s="48">
        <v>336834.11</v>
      </c>
      <c r="J158" s="48">
        <v>1019942.59</v>
      </c>
      <c r="K158" s="49">
        <v>3846.14</v>
      </c>
      <c r="L158" s="48">
        <v>15280.38</v>
      </c>
      <c r="M158" s="48">
        <v>1039069.11</v>
      </c>
      <c r="N158"/>
      <c r="O158" s="52" t="s">
        <v>19</v>
      </c>
      <c r="P158" s="53">
        <f>C163+D163</f>
        <v>45.89</v>
      </c>
      <c r="Q158" s="53">
        <f>E163</f>
        <v>6.83</v>
      </c>
      <c r="R158" s="53">
        <f>F163</f>
        <v>5.36</v>
      </c>
      <c r="S158" s="53">
        <f>G163</f>
        <v>3.66</v>
      </c>
      <c r="T158" s="53">
        <f>H163</f>
        <v>11.71</v>
      </c>
      <c r="U158" s="53">
        <f>I163</f>
        <v>14.18</v>
      </c>
    </row>
    <row r="159" spans="1:21" x14ac:dyDescent="0.2">
      <c r="A159" s="108"/>
      <c r="B159" s="51" t="s">
        <v>47</v>
      </c>
      <c r="C159" s="48">
        <v>0</v>
      </c>
      <c r="D159" s="48">
        <v>8.98</v>
      </c>
      <c r="E159" s="48">
        <v>22.3</v>
      </c>
      <c r="F159" s="48">
        <v>6.85</v>
      </c>
      <c r="G159" s="48">
        <v>15.9</v>
      </c>
      <c r="H159" s="48">
        <v>11.71</v>
      </c>
      <c r="I159" s="48">
        <v>32.42</v>
      </c>
      <c r="J159" s="48">
        <v>98.16</v>
      </c>
      <c r="K159" s="49">
        <v>0.37</v>
      </c>
      <c r="L159" s="48">
        <v>1.47</v>
      </c>
      <c r="M159" s="48">
        <v>100</v>
      </c>
      <c r="N159"/>
      <c r="O159" s="54" t="s">
        <v>41</v>
      </c>
      <c r="P159" s="53">
        <f>C165+D165</f>
        <v>36.991386025513904</v>
      </c>
      <c r="Q159" s="53">
        <f>E165</f>
        <v>20.064593988848287</v>
      </c>
      <c r="R159" s="53">
        <f>F165</f>
        <v>20.415387103133892</v>
      </c>
      <c r="S159" s="53">
        <f>G165</f>
        <v>9.3793546434360326</v>
      </c>
      <c r="T159" s="53">
        <f>H165</f>
        <v>4.001045930021931</v>
      </c>
      <c r="U159" s="53">
        <f>I165</f>
        <v>7.1878722303486322</v>
      </c>
    </row>
    <row r="160" spans="1:21" x14ac:dyDescent="0.2">
      <c r="A160" s="108" t="s">
        <v>12</v>
      </c>
      <c r="B160" s="47" t="s">
        <v>46</v>
      </c>
      <c r="C160" s="48">
        <v>0</v>
      </c>
      <c r="D160" s="48">
        <v>29232.17</v>
      </c>
      <c r="E160" s="48">
        <v>57500.13</v>
      </c>
      <c r="F160" s="48">
        <v>31602.560000000001</v>
      </c>
      <c r="G160" s="48">
        <v>88386.28</v>
      </c>
      <c r="H160" s="48">
        <v>107509.74</v>
      </c>
      <c r="I160" s="48">
        <v>178223.68</v>
      </c>
      <c r="J160" s="48">
        <v>492454.56</v>
      </c>
      <c r="K160" s="49">
        <v>2404.59</v>
      </c>
      <c r="L160" s="48">
        <v>9667.76</v>
      </c>
      <c r="M160" s="48">
        <v>504526.91</v>
      </c>
      <c r="N160"/>
      <c r="O160" s="52" t="s">
        <v>15</v>
      </c>
      <c r="P160" s="53">
        <f>C167+D167</f>
        <v>30.047598709648042</v>
      </c>
      <c r="Q160" s="53">
        <f>E167</f>
        <v>14.459771278322526</v>
      </c>
      <c r="R160" s="53">
        <f>F167</f>
        <v>18.88158512265732</v>
      </c>
      <c r="S160" s="53">
        <f>G167</f>
        <v>15.796730704214474</v>
      </c>
      <c r="T160" s="53">
        <f>H167</f>
        <v>8.8579801977838972</v>
      </c>
      <c r="U160" s="53">
        <f>I167</f>
        <v>9.0768972736381439</v>
      </c>
    </row>
    <row r="161" spans="1:21" x14ac:dyDescent="0.2">
      <c r="A161" s="108"/>
      <c r="B161" s="51" t="s">
        <v>47</v>
      </c>
      <c r="C161" s="48">
        <v>0</v>
      </c>
      <c r="D161" s="48">
        <v>5.79</v>
      </c>
      <c r="E161" s="48">
        <v>11.4</v>
      </c>
      <c r="F161" s="48">
        <v>6.26</v>
      </c>
      <c r="G161" s="48">
        <v>17.52</v>
      </c>
      <c r="H161" s="48">
        <v>21.31</v>
      </c>
      <c r="I161" s="48">
        <v>35.32</v>
      </c>
      <c r="J161" s="48">
        <v>97.6</v>
      </c>
      <c r="K161" s="49">
        <v>0.48</v>
      </c>
      <c r="L161" s="48">
        <v>1.92</v>
      </c>
      <c r="M161" s="48">
        <v>100</v>
      </c>
      <c r="N161"/>
      <c r="O161" s="52" t="s">
        <v>14</v>
      </c>
      <c r="P161" s="53">
        <f>C169+D169</f>
        <v>11.99163987465878</v>
      </c>
      <c r="Q161" s="53">
        <f>E169</f>
        <v>18.084835755297963</v>
      </c>
      <c r="R161" s="53">
        <f>F169</f>
        <v>4.2965868391319777</v>
      </c>
      <c r="S161" s="53">
        <f>G169</f>
        <v>15.900536809215133</v>
      </c>
      <c r="T161" s="53">
        <f>H169</f>
        <v>14.691962813655882</v>
      </c>
      <c r="U161" s="53">
        <f>I169</f>
        <v>29.71602396052932</v>
      </c>
    </row>
    <row r="162" spans="1:21" x14ac:dyDescent="0.2">
      <c r="A162" s="108" t="s">
        <v>19</v>
      </c>
      <c r="B162" s="47" t="s">
        <v>46</v>
      </c>
      <c r="C162" s="48">
        <v>7579.95</v>
      </c>
      <c r="D162" s="48">
        <v>360785.39</v>
      </c>
      <c r="E162" s="48">
        <v>54803.5</v>
      </c>
      <c r="F162" s="48">
        <v>43059.75</v>
      </c>
      <c r="G162" s="48">
        <v>29360.22</v>
      </c>
      <c r="H162" s="48">
        <v>94039.56</v>
      </c>
      <c r="I162" s="48">
        <v>113864.86</v>
      </c>
      <c r="J162" s="48">
        <v>703493.23</v>
      </c>
      <c r="K162" s="49">
        <v>7024.33</v>
      </c>
      <c r="L162" s="48">
        <v>92251.81</v>
      </c>
      <c r="M162" s="48">
        <v>802769.37</v>
      </c>
      <c r="N162"/>
      <c r="O162" s="52" t="s">
        <v>18</v>
      </c>
      <c r="P162" s="53">
        <f>C171+D171</f>
        <v>1.4891576402432789</v>
      </c>
      <c r="Q162" s="53">
        <f>E171</f>
        <v>9.2319160316797912</v>
      </c>
      <c r="R162" s="53">
        <f>F171</f>
        <v>20.863605258445514</v>
      </c>
      <c r="S162" s="53">
        <f>G171</f>
        <v>24.560880471483003</v>
      </c>
      <c r="T162" s="53">
        <f>H171</f>
        <v>6.837690574649768</v>
      </c>
      <c r="U162" s="53">
        <f>I171</f>
        <v>30.168046537321736</v>
      </c>
    </row>
    <row r="163" spans="1:21" x14ac:dyDescent="0.2">
      <c r="A163" s="108"/>
      <c r="B163" s="51" t="s">
        <v>47</v>
      </c>
      <c r="C163" s="48">
        <v>0.94</v>
      </c>
      <c r="D163" s="48">
        <v>44.95</v>
      </c>
      <c r="E163" s="48">
        <v>6.83</v>
      </c>
      <c r="F163" s="48">
        <v>5.36</v>
      </c>
      <c r="G163" s="48">
        <v>3.66</v>
      </c>
      <c r="H163" s="48">
        <v>11.71</v>
      </c>
      <c r="I163" s="48">
        <v>14.18</v>
      </c>
      <c r="J163" s="48">
        <v>87.63</v>
      </c>
      <c r="K163" s="49">
        <v>0.88</v>
      </c>
      <c r="L163" s="48">
        <v>11.49</v>
      </c>
      <c r="M163" s="48">
        <v>100</v>
      </c>
      <c r="N163"/>
      <c r="O163" s="52" t="s">
        <v>21</v>
      </c>
      <c r="P163" s="53">
        <f>C173+D173</f>
        <v>11.01</v>
      </c>
      <c r="Q163" s="53">
        <f>E173</f>
        <v>23.89</v>
      </c>
      <c r="R163" s="53">
        <f>F173</f>
        <v>2.23</v>
      </c>
      <c r="S163" s="53">
        <f>G173</f>
        <v>26.7</v>
      </c>
      <c r="T163" s="53">
        <f>H173</f>
        <v>12.97</v>
      </c>
      <c r="U163" s="53">
        <f>I173</f>
        <v>19.36</v>
      </c>
    </row>
    <row r="164" spans="1:21" x14ac:dyDescent="0.2">
      <c r="A164" s="111" t="s">
        <v>41</v>
      </c>
      <c r="B164" s="55" t="s">
        <v>46</v>
      </c>
      <c r="C164" s="39">
        <v>126871.13</v>
      </c>
      <c r="D164" s="39">
        <v>3358657.91</v>
      </c>
      <c r="E164" s="39">
        <v>1890594.88</v>
      </c>
      <c r="F164" s="39">
        <v>1923648.51</v>
      </c>
      <c r="G164" s="39">
        <v>883773.66999999993</v>
      </c>
      <c r="H164" s="39">
        <v>377000.25</v>
      </c>
      <c r="I164" s="39">
        <v>677280.31</v>
      </c>
      <c r="J164" s="39">
        <v>9237826.6600000001</v>
      </c>
      <c r="K164" s="40">
        <v>50378.84</v>
      </c>
      <c r="L164" s="39">
        <v>134336.92000000001</v>
      </c>
      <c r="M164" s="39">
        <v>9422542.4199999999</v>
      </c>
      <c r="N164"/>
      <c r="O164" s="52" t="s">
        <v>16</v>
      </c>
      <c r="P164" s="53">
        <f>C175+D175</f>
        <v>8.7004051711597281</v>
      </c>
      <c r="Q164" s="53">
        <f>E175</f>
        <v>4.8606224569605709</v>
      </c>
      <c r="R164" s="53">
        <f>F175</f>
        <v>17.159827243546566</v>
      </c>
      <c r="S164" s="53">
        <f>G175</f>
        <v>13.000056585985575</v>
      </c>
      <c r="T164" s="53">
        <f>H175</f>
        <v>12.333449998999441</v>
      </c>
      <c r="U164" s="53">
        <f>I175</f>
        <v>39.359371868093071</v>
      </c>
    </row>
    <row r="165" spans="1:21" x14ac:dyDescent="0.2">
      <c r="A165" s="111"/>
      <c r="B165" s="56" t="s">
        <v>47</v>
      </c>
      <c r="C165" s="39">
        <v>1.346463877209056</v>
      </c>
      <c r="D165" s="39">
        <v>35.64492214830485</v>
      </c>
      <c r="E165" s="39">
        <v>20.064593988848287</v>
      </c>
      <c r="F165" s="39">
        <v>20.415387103133892</v>
      </c>
      <c r="G165" s="39">
        <v>9.3793546434360326</v>
      </c>
      <c r="H165" s="39">
        <v>4.001045930021931</v>
      </c>
      <c r="I165" s="39">
        <v>7.1878722303486322</v>
      </c>
      <c r="J165" s="39">
        <v>98.039639921302694</v>
      </c>
      <c r="K165" s="40">
        <v>0.53466291531962129</v>
      </c>
      <c r="L165" s="39">
        <v>1.4256971633776949</v>
      </c>
      <c r="M165" s="39">
        <v>100</v>
      </c>
      <c r="N165"/>
      <c r="O165" s="52" t="s">
        <v>20</v>
      </c>
      <c r="P165" s="53">
        <f>C177+D177</f>
        <v>0.54</v>
      </c>
      <c r="Q165" s="53">
        <f>E177</f>
        <v>16.690000000000001</v>
      </c>
      <c r="R165" s="53">
        <f>F177</f>
        <v>19.87</v>
      </c>
      <c r="S165" s="53">
        <f>G177</f>
        <v>13.92</v>
      </c>
      <c r="T165" s="53">
        <f>H177</f>
        <v>16.34</v>
      </c>
      <c r="U165" s="53">
        <f>I177</f>
        <v>29.95</v>
      </c>
    </row>
    <row r="166" spans="1:21" x14ac:dyDescent="0.2">
      <c r="A166" s="109" t="s">
        <v>15</v>
      </c>
      <c r="B166" s="47" t="s">
        <v>46</v>
      </c>
      <c r="C166" s="48">
        <v>28389.920000000002</v>
      </c>
      <c r="D166" s="48">
        <v>1222627.79</v>
      </c>
      <c r="E166" s="48">
        <v>602025.81000000006</v>
      </c>
      <c r="F166" s="48">
        <v>786125.96</v>
      </c>
      <c r="G166" s="48">
        <v>657689.49</v>
      </c>
      <c r="H166" s="48">
        <v>368797.86</v>
      </c>
      <c r="I166" s="48">
        <v>377912.37</v>
      </c>
      <c r="J166" s="48">
        <v>4043569.1999999997</v>
      </c>
      <c r="K166" s="49">
        <v>82725.040000000008</v>
      </c>
      <c r="L166" s="48">
        <v>37158.959999999999</v>
      </c>
      <c r="M166" s="48">
        <v>4163453.1999999997</v>
      </c>
      <c r="N166"/>
      <c r="O166" s="52" t="s">
        <v>17</v>
      </c>
      <c r="P166" s="53">
        <f>C179+D179</f>
        <v>15.249200531804266</v>
      </c>
      <c r="Q166" s="53">
        <f>E179</f>
        <v>25.659416235671451</v>
      </c>
      <c r="R166" s="53">
        <f>F179</f>
        <v>12.399851622484286</v>
      </c>
      <c r="S166" s="53">
        <f>G179</f>
        <v>14.212506370392905</v>
      </c>
      <c r="T166" s="53">
        <f>H179</f>
        <v>7.8696119689477175</v>
      </c>
      <c r="U166" s="53">
        <f>I179</f>
        <v>19.159907389741711</v>
      </c>
    </row>
    <row r="167" spans="1:21" x14ac:dyDescent="0.2">
      <c r="A167" s="109"/>
      <c r="B167" s="51" t="s">
        <v>47</v>
      </c>
      <c r="C167" s="48">
        <v>0.68188397073852069</v>
      </c>
      <c r="D167" s="48">
        <v>29.365714738909521</v>
      </c>
      <c r="E167" s="48">
        <v>14.459771278322526</v>
      </c>
      <c r="F167" s="48">
        <v>18.88158512265732</v>
      </c>
      <c r="G167" s="48">
        <v>15.796730704214474</v>
      </c>
      <c r="H167" s="48">
        <v>8.8579801977838972</v>
      </c>
      <c r="I167" s="48">
        <v>9.0768972736381439</v>
      </c>
      <c r="J167" s="48">
        <v>97.120563286264399</v>
      </c>
      <c r="K167" s="49">
        <v>1.9869333465787489</v>
      </c>
      <c r="L167" s="48">
        <v>0.89250336715685918</v>
      </c>
      <c r="M167" s="48">
        <v>100.00000000000001</v>
      </c>
      <c r="N167"/>
      <c r="O167"/>
      <c r="P167"/>
      <c r="Q167"/>
      <c r="R167"/>
      <c r="S167"/>
      <c r="T167"/>
      <c r="U167"/>
    </row>
    <row r="168" spans="1:21" x14ac:dyDescent="0.2">
      <c r="A168" s="109" t="s">
        <v>14</v>
      </c>
      <c r="B168" s="47" t="s">
        <v>46</v>
      </c>
      <c r="C168" s="48">
        <v>55010.840000000004</v>
      </c>
      <c r="D168" s="48">
        <v>330084.86</v>
      </c>
      <c r="E168" s="48">
        <v>580770.65</v>
      </c>
      <c r="F168" s="48">
        <v>137979.22</v>
      </c>
      <c r="G168" s="48">
        <v>510624.77</v>
      </c>
      <c r="H168" s="48">
        <v>471813.01</v>
      </c>
      <c r="I168" s="48">
        <v>954290.92</v>
      </c>
      <c r="J168" s="48">
        <v>3040574.27</v>
      </c>
      <c r="K168" s="49">
        <v>24518.89</v>
      </c>
      <c r="L168" s="48">
        <v>146274.96000000002</v>
      </c>
      <c r="M168" s="48">
        <v>3211368.12</v>
      </c>
      <c r="N168"/>
      <c r="O168" s="57" t="s">
        <v>60</v>
      </c>
      <c r="P168" s="58">
        <f>C181+D181</f>
        <v>0.23638667962711579</v>
      </c>
      <c r="Q168" s="58">
        <f>E181</f>
        <v>0.13428135942219685</v>
      </c>
      <c r="R168" s="58">
        <f>F181</f>
        <v>0.14823974416307503</v>
      </c>
      <c r="S168" s="58">
        <f>G181</f>
        <v>0.1318402884770431</v>
      </c>
      <c r="T168" s="58">
        <f>H181</f>
        <v>9.6978617296578737E-2</v>
      </c>
      <c r="U168" s="58">
        <f>I181</f>
        <v>0.21502170896421283</v>
      </c>
    </row>
    <row r="169" spans="1:21" x14ac:dyDescent="0.2">
      <c r="A169" s="109"/>
      <c r="B169" s="51" t="s">
        <v>47</v>
      </c>
      <c r="C169" s="48">
        <v>1.7130032417460757</v>
      </c>
      <c r="D169" s="48">
        <v>10.278636632912704</v>
      </c>
      <c r="E169" s="48">
        <v>18.084835755297963</v>
      </c>
      <c r="F169" s="48">
        <v>4.2965868391319777</v>
      </c>
      <c r="G169" s="48">
        <v>15.900536809215133</v>
      </c>
      <c r="H169" s="48">
        <v>14.691962813655882</v>
      </c>
      <c r="I169" s="48">
        <v>29.71602396052932</v>
      </c>
      <c r="J169" s="48">
        <v>94.681586052489052</v>
      </c>
      <c r="K169" s="49">
        <v>0.76350293967544269</v>
      </c>
      <c r="L169" s="48">
        <v>4.5549110078355017</v>
      </c>
      <c r="M169" s="48">
        <v>100</v>
      </c>
      <c r="N169"/>
      <c r="O169"/>
      <c r="P169"/>
      <c r="Q169"/>
      <c r="R169"/>
      <c r="S169"/>
      <c r="T169"/>
      <c r="U169" s="50"/>
    </row>
    <row r="170" spans="1:21" ht="25.5" x14ac:dyDescent="0.2">
      <c r="A170" s="109" t="s">
        <v>18</v>
      </c>
      <c r="B170" s="47" t="s">
        <v>46</v>
      </c>
      <c r="C170" s="48">
        <v>11286.49</v>
      </c>
      <c r="D170" s="48">
        <v>23343.16</v>
      </c>
      <c r="E170" s="48">
        <v>214683.8</v>
      </c>
      <c r="F170" s="48">
        <v>485173.18</v>
      </c>
      <c r="G170" s="48">
        <v>571151.55000000005</v>
      </c>
      <c r="H170" s="48">
        <v>159007.23000000001</v>
      </c>
      <c r="I170" s="48">
        <v>701543.52</v>
      </c>
      <c r="J170" s="48">
        <v>2166188.9300000002</v>
      </c>
      <c r="K170" s="49">
        <v>30587.13</v>
      </c>
      <c r="L170" s="48">
        <v>128676.2</v>
      </c>
      <c r="M170" s="48">
        <v>2325452.2599999998</v>
      </c>
      <c r="N170"/>
      <c r="O170"/>
      <c r="P170" s="50" t="s">
        <v>56</v>
      </c>
      <c r="Q170" s="50" t="s">
        <v>49</v>
      </c>
      <c r="R170" s="50" t="s">
        <v>57</v>
      </c>
      <c r="S170" s="50" t="s">
        <v>58</v>
      </c>
      <c r="T170" s="50" t="s">
        <v>59</v>
      </c>
      <c r="U170"/>
    </row>
    <row r="171" spans="1:21" x14ac:dyDescent="0.2">
      <c r="A171" s="109"/>
      <c r="B171" s="51" t="s">
        <v>47</v>
      </c>
      <c r="C171" s="48">
        <v>0.48534602039088953</v>
      </c>
      <c r="D171" s="48">
        <v>1.0038116198523894</v>
      </c>
      <c r="E171" s="48">
        <v>9.2319160316797912</v>
      </c>
      <c r="F171" s="48">
        <v>20.863605258445514</v>
      </c>
      <c r="G171" s="48">
        <v>24.560880471483003</v>
      </c>
      <c r="H171" s="48">
        <v>6.837690574649768</v>
      </c>
      <c r="I171" s="48">
        <v>30.168046537321736</v>
      </c>
      <c r="J171" s="48">
        <v>93.151296513823084</v>
      </c>
      <c r="K171" s="49">
        <v>1.3153196273313306</v>
      </c>
      <c r="L171" s="48">
        <v>5.5333838588455908</v>
      </c>
      <c r="M171" s="48">
        <v>100.00000000000001</v>
      </c>
      <c r="N171"/>
      <c r="O171" s="52" t="s">
        <v>13</v>
      </c>
      <c r="P171" s="59">
        <v>59.468054389483378</v>
      </c>
      <c r="Q171" s="59">
        <v>9.2516845278066757</v>
      </c>
      <c r="R171" s="59">
        <v>1.4386990954737062</v>
      </c>
      <c r="S171" s="59">
        <v>6.2104000785515225</v>
      </c>
      <c r="T171" s="53">
        <f t="shared" ref="T171:T184" si="4">SUM(T153:U153)</f>
        <v>21.040051135718063</v>
      </c>
      <c r="U171"/>
    </row>
    <row r="172" spans="1:21" x14ac:dyDescent="0.2">
      <c r="A172" s="109" t="s">
        <v>21</v>
      </c>
      <c r="B172" s="47" t="s">
        <v>46</v>
      </c>
      <c r="C172" s="48">
        <v>18392.439999999999</v>
      </c>
      <c r="D172" s="48">
        <v>9896.58</v>
      </c>
      <c r="E172" s="48">
        <v>22189.85</v>
      </c>
      <c r="F172" s="48">
        <v>85265.03</v>
      </c>
      <c r="G172" s="48">
        <v>130473.02</v>
      </c>
      <c r="H172" s="48">
        <v>121649.93</v>
      </c>
      <c r="I172" s="48">
        <v>85774.21</v>
      </c>
      <c r="J172" s="48">
        <v>473641.06</v>
      </c>
      <c r="K172" s="49">
        <v>3996.43</v>
      </c>
      <c r="L172" s="48">
        <v>21528.62</v>
      </c>
      <c r="M172" s="48">
        <v>499166.11</v>
      </c>
      <c r="N172"/>
      <c r="O172" s="52" t="s">
        <v>23</v>
      </c>
      <c r="P172" s="59">
        <v>38.480000000000004</v>
      </c>
      <c r="Q172" s="59">
        <v>12.11</v>
      </c>
      <c r="R172" s="59">
        <v>6.5</v>
      </c>
      <c r="S172" s="59">
        <v>12.62</v>
      </c>
      <c r="T172" s="53">
        <f t="shared" si="4"/>
        <v>28.07</v>
      </c>
      <c r="U172"/>
    </row>
    <row r="173" spans="1:21" x14ac:dyDescent="0.2">
      <c r="A173" s="109"/>
      <c r="B173" s="51" t="s">
        <v>47</v>
      </c>
      <c r="C173" s="48">
        <v>4.25</v>
      </c>
      <c r="D173" s="48">
        <v>6.76</v>
      </c>
      <c r="E173" s="48">
        <v>23.89</v>
      </c>
      <c r="F173" s="48">
        <v>2.23</v>
      </c>
      <c r="G173" s="48">
        <v>26.7</v>
      </c>
      <c r="H173" s="48">
        <v>12.97</v>
      </c>
      <c r="I173" s="48">
        <v>19.36</v>
      </c>
      <c r="J173" s="48">
        <v>96.16</v>
      </c>
      <c r="K173" s="49">
        <v>1.42</v>
      </c>
      <c r="L173" s="48">
        <v>2.42</v>
      </c>
      <c r="M173" s="48">
        <v>100</v>
      </c>
      <c r="N173"/>
      <c r="O173" s="52" t="s">
        <v>11</v>
      </c>
      <c r="P173" s="59">
        <v>11.01</v>
      </c>
      <c r="Q173" s="59">
        <v>23.89</v>
      </c>
      <c r="R173" s="59">
        <v>2.23</v>
      </c>
      <c r="S173" s="59">
        <v>26.7</v>
      </c>
      <c r="T173" s="53">
        <f t="shared" si="4"/>
        <v>32.33</v>
      </c>
      <c r="U173"/>
    </row>
    <row r="174" spans="1:21" x14ac:dyDescent="0.2">
      <c r="A174" s="108" t="s">
        <v>16</v>
      </c>
      <c r="B174" s="47" t="s">
        <v>46</v>
      </c>
      <c r="C174" s="48">
        <v>68445.61</v>
      </c>
      <c r="D174" s="48">
        <v>693674.15999999992</v>
      </c>
      <c r="E174" s="48">
        <v>425770.57</v>
      </c>
      <c r="F174" s="48">
        <v>1503130.41</v>
      </c>
      <c r="G174" s="48">
        <v>1138751.58</v>
      </c>
      <c r="H174" s="48">
        <v>1080359.58</v>
      </c>
      <c r="I174" s="48">
        <v>3447719.3699999996</v>
      </c>
      <c r="J174" s="48">
        <v>8357851.2800000012</v>
      </c>
      <c r="K174" s="49">
        <v>159832.08000000002</v>
      </c>
      <c r="L174" s="48">
        <v>241906.05000000002</v>
      </c>
      <c r="M174" s="48">
        <v>8759589.4100000001</v>
      </c>
      <c r="N174"/>
      <c r="O174" s="52" t="s">
        <v>22</v>
      </c>
      <c r="P174" s="59">
        <v>8.98</v>
      </c>
      <c r="Q174" s="59">
        <v>22.3</v>
      </c>
      <c r="R174" s="59">
        <v>6.85</v>
      </c>
      <c r="S174" s="59">
        <v>15.9</v>
      </c>
      <c r="T174" s="53">
        <f t="shared" si="4"/>
        <v>44.13</v>
      </c>
      <c r="U174"/>
    </row>
    <row r="175" spans="1:21" x14ac:dyDescent="0.2">
      <c r="A175" s="108"/>
      <c r="B175" s="51" t="s">
        <v>47</v>
      </c>
      <c r="C175" s="48">
        <v>0.7813792039369114</v>
      </c>
      <c r="D175" s="48">
        <v>7.919025967222816</v>
      </c>
      <c r="E175" s="48">
        <v>4.8606224569605709</v>
      </c>
      <c r="F175" s="48">
        <v>17.159827243546566</v>
      </c>
      <c r="G175" s="48">
        <v>13.000056585985575</v>
      </c>
      <c r="H175" s="48">
        <v>12.333449998999441</v>
      </c>
      <c r="I175" s="48">
        <v>39.359371868093071</v>
      </c>
      <c r="J175" s="48">
        <v>95.413733324744967</v>
      </c>
      <c r="K175" s="49">
        <v>1.8246526465902013</v>
      </c>
      <c r="L175" s="48">
        <v>2.7616140286648436</v>
      </c>
      <c r="M175" s="48">
        <v>100</v>
      </c>
      <c r="N175"/>
      <c r="O175" s="52" t="s">
        <v>12</v>
      </c>
      <c r="P175" s="59">
        <v>5.79</v>
      </c>
      <c r="Q175" s="59">
        <v>11.4</v>
      </c>
      <c r="R175" s="59">
        <v>6.26</v>
      </c>
      <c r="S175" s="59">
        <v>17.52</v>
      </c>
      <c r="T175" s="53">
        <f t="shared" si="4"/>
        <v>56.629999999999995</v>
      </c>
      <c r="U175"/>
    </row>
    <row r="176" spans="1:21" x14ac:dyDescent="0.2">
      <c r="A176" s="109" t="s">
        <v>20</v>
      </c>
      <c r="B176" s="47" t="s">
        <v>46</v>
      </c>
      <c r="C176" s="48">
        <v>0</v>
      </c>
      <c r="D176" s="48">
        <v>6164.45</v>
      </c>
      <c r="E176" s="48">
        <v>188856.66</v>
      </c>
      <c r="F176" s="48">
        <v>224768.49</v>
      </c>
      <c r="G176" s="48">
        <v>157513.29999999999</v>
      </c>
      <c r="H176" s="48">
        <v>184829.07</v>
      </c>
      <c r="I176" s="48">
        <v>338705.06</v>
      </c>
      <c r="J176" s="48">
        <v>1100837.03</v>
      </c>
      <c r="K176" s="49">
        <v>5799.53</v>
      </c>
      <c r="L176" s="48">
        <v>24623.73</v>
      </c>
      <c r="M176" s="48">
        <v>1131260.29</v>
      </c>
      <c r="N176"/>
      <c r="O176" s="52" t="s">
        <v>19</v>
      </c>
      <c r="P176" s="59">
        <v>45.89</v>
      </c>
      <c r="Q176" s="59">
        <v>6.83</v>
      </c>
      <c r="R176" s="59">
        <v>5.36</v>
      </c>
      <c r="S176" s="59">
        <v>3.66</v>
      </c>
      <c r="T176" s="53">
        <f t="shared" si="4"/>
        <v>25.89</v>
      </c>
      <c r="U176"/>
    </row>
    <row r="177" spans="1:21" x14ac:dyDescent="0.2">
      <c r="A177" s="109"/>
      <c r="B177" s="51" t="s">
        <v>47</v>
      </c>
      <c r="C177" s="48">
        <v>0</v>
      </c>
      <c r="D177" s="48">
        <v>0.54</v>
      </c>
      <c r="E177" s="48">
        <v>16.690000000000001</v>
      </c>
      <c r="F177" s="48">
        <v>19.87</v>
      </c>
      <c r="G177" s="48">
        <v>13.92</v>
      </c>
      <c r="H177" s="48">
        <v>16.34</v>
      </c>
      <c r="I177" s="48">
        <v>29.95</v>
      </c>
      <c r="J177" s="48">
        <v>97.31</v>
      </c>
      <c r="K177" s="49">
        <v>0.51</v>
      </c>
      <c r="L177" s="48">
        <v>2.1800000000000002</v>
      </c>
      <c r="M177" s="48">
        <v>100</v>
      </c>
      <c r="N177"/>
      <c r="O177" s="54" t="s">
        <v>41</v>
      </c>
      <c r="P177" s="59">
        <v>36.991386025513904</v>
      </c>
      <c r="Q177" s="59">
        <v>20.064593988848287</v>
      </c>
      <c r="R177" s="59">
        <v>20.415387103133892</v>
      </c>
      <c r="S177" s="59">
        <v>9.3793546434360326</v>
      </c>
      <c r="T177" s="53">
        <f t="shared" si="4"/>
        <v>11.188918160370562</v>
      </c>
      <c r="U177"/>
    </row>
    <row r="178" spans="1:21" x14ac:dyDescent="0.2">
      <c r="A178" s="108" t="s">
        <v>17</v>
      </c>
      <c r="B178" s="47" t="s">
        <v>46</v>
      </c>
      <c r="C178" s="48">
        <v>59366.65</v>
      </c>
      <c r="D178" s="48">
        <v>54193.39</v>
      </c>
      <c r="E178" s="48">
        <v>191084.40000000002</v>
      </c>
      <c r="F178" s="48">
        <v>92341.08</v>
      </c>
      <c r="G178" s="48">
        <v>105839.82999999999</v>
      </c>
      <c r="H178" s="48">
        <v>58604.61</v>
      </c>
      <c r="I178" s="48">
        <v>142682.88</v>
      </c>
      <c r="J178" s="48">
        <v>704112.84000000008</v>
      </c>
      <c r="K178" s="49">
        <v>1558.8600000000001</v>
      </c>
      <c r="L178" s="48">
        <v>39023.340000000004</v>
      </c>
      <c r="M178" s="48">
        <v>744695.04</v>
      </c>
      <c r="N178"/>
      <c r="O178" s="52" t="s">
        <v>15</v>
      </c>
      <c r="P178" s="59">
        <v>30.047598709648042</v>
      </c>
      <c r="Q178" s="59">
        <v>14.459771278322526</v>
      </c>
      <c r="R178" s="59">
        <v>18.88158512265732</v>
      </c>
      <c r="S178" s="59">
        <v>15.796730704214474</v>
      </c>
      <c r="T178" s="53">
        <f t="shared" si="4"/>
        <v>17.934877471422041</v>
      </c>
      <c r="U178"/>
    </row>
    <row r="179" spans="1:21" ht="13.5" thickBot="1" x14ac:dyDescent="0.25">
      <c r="A179" s="110"/>
      <c r="B179" s="60" t="s">
        <v>47</v>
      </c>
      <c r="C179" s="61">
        <v>7.9719411049118838</v>
      </c>
      <c r="D179" s="61">
        <v>7.2772594268923827</v>
      </c>
      <c r="E179" s="61">
        <v>25.659416235671451</v>
      </c>
      <c r="F179" s="61">
        <v>12.399851622484286</v>
      </c>
      <c r="G179" s="61">
        <v>14.212506370392905</v>
      </c>
      <c r="H179" s="61">
        <v>7.8696119689477175</v>
      </c>
      <c r="I179" s="61">
        <v>19.159907389741711</v>
      </c>
      <c r="J179" s="61">
        <v>94.550494119042355</v>
      </c>
      <c r="K179" s="62">
        <v>0.2093286400833286</v>
      </c>
      <c r="L179" s="61">
        <v>5.2401772408743312</v>
      </c>
      <c r="M179" s="61">
        <v>100.00000000000001</v>
      </c>
      <c r="N179"/>
      <c r="O179" s="52" t="s">
        <v>14</v>
      </c>
      <c r="P179" s="59">
        <v>11.99163987465878</v>
      </c>
      <c r="Q179" s="59">
        <v>18.084835755297963</v>
      </c>
      <c r="R179" s="59">
        <v>4.2965868391319777</v>
      </c>
      <c r="S179" s="59">
        <v>15.900536809215133</v>
      </c>
      <c r="T179" s="53">
        <f t="shared" si="4"/>
        <v>44.407986774185204</v>
      </c>
      <c r="U179"/>
    </row>
    <row r="180" spans="1:21" x14ac:dyDescent="0.2">
      <c r="A180"/>
      <c r="B180"/>
      <c r="C180" s="53">
        <f>SUM(C152,C154,C156,C162,C164,C166,C168,C170,C172,C174,C176,C178,C158,C160)</f>
        <v>457510.78</v>
      </c>
      <c r="D180" s="53">
        <f t="shared" ref="D180:M180" si="5">SUM(D152,D154,D156,D162,D164,D166,D168,D170,D172,D174,D176,D178,D158,D160)</f>
        <v>8325161.1900000013</v>
      </c>
      <c r="E180" s="53">
        <f t="shared" si="5"/>
        <v>4989067.63</v>
      </c>
      <c r="F180" s="53">
        <f t="shared" si="5"/>
        <v>5507675.1699999999</v>
      </c>
      <c r="G180" s="53">
        <f t="shared" si="5"/>
        <v>4898372.4799999995</v>
      </c>
      <c r="H180" s="53">
        <f t="shared" si="5"/>
        <v>3603127.66</v>
      </c>
      <c r="I180" s="53">
        <f t="shared" si="5"/>
        <v>7988881.3499999987</v>
      </c>
      <c r="J180" s="53">
        <f t="shared" si="5"/>
        <v>35769796.260000005</v>
      </c>
      <c r="K180" s="53">
        <f t="shared" si="5"/>
        <v>405915.41000000009</v>
      </c>
      <c r="L180" s="53">
        <f t="shared" si="5"/>
        <v>978124.51</v>
      </c>
      <c r="M180" s="53">
        <f t="shared" si="5"/>
        <v>37153836.179999992</v>
      </c>
      <c r="N180"/>
      <c r="O180" s="52" t="s">
        <v>18</v>
      </c>
      <c r="P180" s="59">
        <v>1.4891576402432789</v>
      </c>
      <c r="Q180" s="59">
        <v>9.2319160316797912</v>
      </c>
      <c r="R180" s="59">
        <v>20.863605258445514</v>
      </c>
      <c r="S180" s="59">
        <v>24.560880471483003</v>
      </c>
      <c r="T180" s="53">
        <f t="shared" si="4"/>
        <v>37.005737111971506</v>
      </c>
      <c r="U180"/>
    </row>
    <row r="181" spans="1:21" x14ac:dyDescent="0.2">
      <c r="A181"/>
      <c r="B181"/>
      <c r="C181">
        <f>C180/$M$180</f>
        <v>1.2313958046848452E-2</v>
      </c>
      <c r="D181">
        <f t="shared" ref="D181:J181" si="6">D180/$M$180</f>
        <v>0.22407272158026734</v>
      </c>
      <c r="E181">
        <f t="shared" si="6"/>
        <v>0.13428135942219685</v>
      </c>
      <c r="F181">
        <f t="shared" si="6"/>
        <v>0.14823974416307503</v>
      </c>
      <c r="G181">
        <f t="shared" si="6"/>
        <v>0.1318402884770431</v>
      </c>
      <c r="H181">
        <f t="shared" si="6"/>
        <v>9.6978617296578737E-2</v>
      </c>
      <c r="I181">
        <f t="shared" si="6"/>
        <v>0.21502170896421283</v>
      </c>
      <c r="J181">
        <f t="shared" si="6"/>
        <v>0.96274839795022249</v>
      </c>
      <c r="K181"/>
      <c r="L181"/>
      <c r="M181"/>
      <c r="N181"/>
      <c r="O181" s="52" t="s">
        <v>21</v>
      </c>
      <c r="P181" s="59">
        <v>11.01</v>
      </c>
      <c r="Q181" s="59">
        <v>23.89</v>
      </c>
      <c r="R181" s="59">
        <v>2.23</v>
      </c>
      <c r="S181" s="59">
        <v>26.7</v>
      </c>
      <c r="T181" s="53">
        <f t="shared" si="4"/>
        <v>32.33</v>
      </c>
      <c r="U181"/>
    </row>
    <row r="182" spans="1:21" x14ac:dyDescent="0.2">
      <c r="A182"/>
      <c r="B182"/>
      <c r="C182"/>
      <c r="D182"/>
      <c r="E182"/>
      <c r="F182"/>
      <c r="G182"/>
      <c r="H182"/>
      <c r="I182"/>
      <c r="J182"/>
      <c r="K182"/>
      <c r="L182" s="53"/>
      <c r="M182"/>
      <c r="N182"/>
      <c r="O182" s="52" t="s">
        <v>16</v>
      </c>
      <c r="P182" s="59">
        <v>8.7004051711597281</v>
      </c>
      <c r="Q182" s="59">
        <v>4.8606224569605709</v>
      </c>
      <c r="R182" s="59">
        <v>17.159827243546566</v>
      </c>
      <c r="S182" s="59">
        <v>13.000056585985575</v>
      </c>
      <c r="T182" s="53">
        <f t="shared" si="4"/>
        <v>51.692821867092512</v>
      </c>
      <c r="U182"/>
    </row>
    <row r="183" spans="1:2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 s="52" t="s">
        <v>20</v>
      </c>
      <c r="P183" s="59">
        <v>0.54</v>
      </c>
      <c r="Q183" s="59">
        <v>16.690000000000001</v>
      </c>
      <c r="R183" s="59">
        <v>19.87</v>
      </c>
      <c r="S183" s="59">
        <v>13.92</v>
      </c>
      <c r="T183" s="53">
        <f t="shared" si="4"/>
        <v>46.29</v>
      </c>
      <c r="U183"/>
    </row>
    <row r="184" spans="1:2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 s="52" t="s">
        <v>17</v>
      </c>
      <c r="P184" s="59">
        <v>15.249200531804266</v>
      </c>
      <c r="Q184" s="59">
        <v>25.659416235671451</v>
      </c>
      <c r="R184" s="59">
        <v>12.399851622484286</v>
      </c>
      <c r="S184" s="59">
        <v>14.212506370392905</v>
      </c>
      <c r="T184" s="53">
        <f t="shared" si="4"/>
        <v>27.029519358689427</v>
      </c>
      <c r="U184"/>
    </row>
    <row r="185" spans="1:2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 s="57" t="s">
        <v>60</v>
      </c>
      <c r="P186" s="58">
        <f>C181+D181</f>
        <v>0.23638667962711579</v>
      </c>
      <c r="Q186" s="58">
        <f>E181</f>
        <v>0.13428135942219685</v>
      </c>
      <c r="R186" s="58">
        <f>F181</f>
        <v>0.14823974416307503</v>
      </c>
      <c r="S186" s="58">
        <f>G181</f>
        <v>0.1318402884770431</v>
      </c>
      <c r="T186" s="58">
        <f>H181+I181</f>
        <v>0.31200032626079155</v>
      </c>
      <c r="U186"/>
    </row>
    <row r="187" spans="1:2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 t="s">
        <v>62</v>
      </c>
      <c r="Q187" t="s">
        <v>63</v>
      </c>
      <c r="R187" t="s">
        <v>61</v>
      </c>
      <c r="S187" t="s">
        <v>64</v>
      </c>
      <c r="T187" t="s">
        <v>65</v>
      </c>
      <c r="U187"/>
    </row>
    <row r="188" spans="1:2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ht="25.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 s="50" t="s">
        <v>56</v>
      </c>
      <c r="P191" t="s">
        <v>62</v>
      </c>
      <c r="Q191"/>
      <c r="R191"/>
      <c r="S191"/>
      <c r="T191"/>
      <c r="U191"/>
    </row>
    <row r="192" spans="1:2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 s="50" t="s">
        <v>49</v>
      </c>
      <c r="P192" t="s">
        <v>63</v>
      </c>
      <c r="Q192"/>
      <c r="R192"/>
      <c r="S192"/>
      <c r="T192"/>
      <c r="U192"/>
    </row>
    <row r="193" spans="1:21" ht="25.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 s="50" t="s">
        <v>57</v>
      </c>
      <c r="P193" t="s">
        <v>61</v>
      </c>
      <c r="Q193"/>
      <c r="R193"/>
      <c r="S193"/>
      <c r="T193"/>
      <c r="U193"/>
    </row>
    <row r="194" spans="1:21" ht="25.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 s="50" t="s">
        <v>58</v>
      </c>
      <c r="P194" t="s">
        <v>64</v>
      </c>
      <c r="Q194"/>
      <c r="R194"/>
      <c r="S194"/>
      <c r="T194"/>
      <c r="U194"/>
    </row>
    <row r="195" spans="1:21" ht="25.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 s="50" t="s">
        <v>59</v>
      </c>
      <c r="P195" t="s">
        <v>65</v>
      </c>
      <c r="Q195"/>
      <c r="R195"/>
      <c r="S195"/>
      <c r="T195"/>
      <c r="U195"/>
    </row>
    <row r="196" spans="1:2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</sheetData>
  <mergeCells count="82">
    <mergeCell ref="A108:A109"/>
    <mergeCell ref="A110:A111"/>
    <mergeCell ref="A112:A113"/>
    <mergeCell ref="A84:A85"/>
    <mergeCell ref="A96:A97"/>
    <mergeCell ref="A98:A99"/>
    <mergeCell ref="A100:A101"/>
    <mergeCell ref="A102:A103"/>
    <mergeCell ref="A104:A105"/>
    <mergeCell ref="A106:A107"/>
    <mergeCell ref="C82:I82"/>
    <mergeCell ref="A86:A87"/>
    <mergeCell ref="A88:A89"/>
    <mergeCell ref="A90:A91"/>
    <mergeCell ref="A92:A93"/>
    <mergeCell ref="A94:A95"/>
    <mergeCell ref="C117:I117"/>
    <mergeCell ref="A119:A120"/>
    <mergeCell ref="A121:A122"/>
    <mergeCell ref="A123:A124"/>
    <mergeCell ref="A125:A126"/>
    <mergeCell ref="A127:A128"/>
    <mergeCell ref="A141:A142"/>
    <mergeCell ref="A143:A144"/>
    <mergeCell ref="A145:A146"/>
    <mergeCell ref="A129:A130"/>
    <mergeCell ref="A131:A132"/>
    <mergeCell ref="A133:A134"/>
    <mergeCell ref="A135:A136"/>
    <mergeCell ref="A137:A138"/>
    <mergeCell ref="A139:A140"/>
    <mergeCell ref="C150:I150"/>
    <mergeCell ref="A152:A153"/>
    <mergeCell ref="A154:A155"/>
    <mergeCell ref="A156:A157"/>
    <mergeCell ref="A158:A159"/>
    <mergeCell ref="A160:A161"/>
    <mergeCell ref="A174:A175"/>
    <mergeCell ref="A176:A177"/>
    <mergeCell ref="A178:A179"/>
    <mergeCell ref="A162:A163"/>
    <mergeCell ref="A164:A165"/>
    <mergeCell ref="A166:A167"/>
    <mergeCell ref="A168:A169"/>
    <mergeCell ref="A170:A171"/>
    <mergeCell ref="A172:A173"/>
    <mergeCell ref="C43:I43"/>
    <mergeCell ref="A49:A50"/>
    <mergeCell ref="A51:A52"/>
    <mergeCell ref="A53:A54"/>
    <mergeCell ref="A55:A56"/>
    <mergeCell ref="A57:A58"/>
    <mergeCell ref="A47:A48"/>
    <mergeCell ref="A45:A46"/>
    <mergeCell ref="A71:A72"/>
    <mergeCell ref="A73:A74"/>
    <mergeCell ref="A75:A76"/>
    <mergeCell ref="A77:A78"/>
    <mergeCell ref="A59:A60"/>
    <mergeCell ref="A61:A62"/>
    <mergeCell ref="A63:A64"/>
    <mergeCell ref="A65:A66"/>
    <mergeCell ref="A67:A68"/>
    <mergeCell ref="A69:A70"/>
    <mergeCell ref="C4:I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75" zoomScaleNormal="75" workbookViewId="0">
      <selection activeCell="N49" sqref="N49"/>
    </sheetView>
  </sheetViews>
  <sheetFormatPr baseColWidth="10" defaultRowHeight="12.75" x14ac:dyDescent="0.2"/>
  <cols>
    <col min="1" max="1" width="24.5703125" bestFit="1" customWidth="1"/>
    <col min="2" max="2" width="18.28515625" bestFit="1" customWidth="1"/>
    <col min="3" max="3" width="12.42578125" bestFit="1" customWidth="1"/>
    <col min="4" max="4" width="12.7109375" bestFit="1" customWidth="1"/>
    <col min="5" max="8" width="12.42578125" bestFit="1" customWidth="1"/>
    <col min="9" max="9" width="12.85546875" bestFit="1" customWidth="1"/>
    <col min="10" max="10" width="12.7109375" bestFit="1" customWidth="1"/>
    <col min="11" max="12" width="12.42578125" bestFit="1" customWidth="1"/>
    <col min="13" max="13" width="12.7109375" bestFit="1" customWidth="1"/>
  </cols>
  <sheetData>
    <row r="1" spans="1:13" x14ac:dyDescent="0.2">
      <c r="A1" t="s">
        <v>78</v>
      </c>
      <c r="B1" t="s">
        <v>45</v>
      </c>
      <c r="C1" t="s">
        <v>44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79</v>
      </c>
      <c r="K1" t="s">
        <v>9</v>
      </c>
      <c r="L1" t="s">
        <v>10</v>
      </c>
      <c r="M1" t="s">
        <v>1</v>
      </c>
    </row>
    <row r="2" spans="1:13" x14ac:dyDescent="0.2">
      <c r="A2" t="s">
        <v>20</v>
      </c>
      <c r="B2" t="s">
        <v>47</v>
      </c>
      <c r="C2" s="94">
        <v>1.1049181675506748E-5</v>
      </c>
      <c r="D2" s="94">
        <v>0.54531578782212231</v>
      </c>
      <c r="E2" s="94">
        <v>16.680247952476144</v>
      </c>
      <c r="F2" s="94">
        <v>19.864412176905354</v>
      </c>
      <c r="G2" s="94">
        <v>13.934454486431827</v>
      </c>
      <c r="H2" s="94">
        <v>16.340894435676304</v>
      </c>
      <c r="I2" s="94">
        <v>29.935691552812216</v>
      </c>
      <c r="J2" s="94">
        <v>97.301027441305649</v>
      </c>
      <c r="K2" s="94">
        <v>0.5112345869440218</v>
      </c>
      <c r="L2" s="94">
        <v>2.187737971750336</v>
      </c>
      <c r="M2" s="94">
        <v>100</v>
      </c>
    </row>
    <row r="3" spans="1:13" x14ac:dyDescent="0.2">
      <c r="A3" t="s">
        <v>23</v>
      </c>
      <c r="B3" t="s">
        <v>47</v>
      </c>
      <c r="C3" s="94">
        <v>1.9624127843537096</v>
      </c>
      <c r="D3" s="94">
        <v>36.51525579869373</v>
      </c>
      <c r="E3" s="94">
        <v>12.108675606242802</v>
      </c>
      <c r="F3" s="94">
        <v>6.4936946743345461</v>
      </c>
      <c r="G3" s="94">
        <v>12.625429875100981</v>
      </c>
      <c r="H3" s="94">
        <v>10.56982214207606</v>
      </c>
      <c r="I3" s="94">
        <v>17.50319175912092</v>
      </c>
      <c r="J3" s="94">
        <v>97.778482639922743</v>
      </c>
      <c r="K3" s="94">
        <v>0.40158882603050011</v>
      </c>
      <c r="L3" s="94">
        <v>1.8199285340467559</v>
      </c>
      <c r="M3" s="94">
        <v>100</v>
      </c>
    </row>
    <row r="4" spans="1:13" s="92" customFormat="1" x14ac:dyDescent="0.2">
      <c r="A4" s="91" t="s">
        <v>77</v>
      </c>
      <c r="B4" t="s">
        <v>47</v>
      </c>
      <c r="C4" s="94">
        <v>1.8434681704327458</v>
      </c>
      <c r="D4" s="94">
        <v>8.8647983138193727</v>
      </c>
      <c r="E4" s="94">
        <v>4.3146585170936618</v>
      </c>
      <c r="F4" s="94">
        <v>16.190257519191</v>
      </c>
      <c r="G4" s="94">
        <v>31.954149304945528</v>
      </c>
      <c r="H4" s="94">
        <v>8.714590180874616</v>
      </c>
      <c r="I4" s="94">
        <v>21.522724129557027</v>
      </c>
      <c r="J4" s="94">
        <v>93.40464613591395</v>
      </c>
      <c r="K4" s="94">
        <v>0.76337337902697744</v>
      </c>
      <c r="L4" s="94">
        <v>5.8319804850590682</v>
      </c>
      <c r="M4" s="94">
        <v>100</v>
      </c>
    </row>
    <row r="5" spans="1:13" x14ac:dyDescent="0.2">
      <c r="A5" t="s">
        <v>12</v>
      </c>
      <c r="B5" t="s">
        <v>47</v>
      </c>
      <c r="C5" s="94">
        <v>3.719263080090363E-5</v>
      </c>
      <c r="D5" s="94">
        <v>5.8022735607257721</v>
      </c>
      <c r="E5" s="94">
        <v>11.399640520825766</v>
      </c>
      <c r="F5" s="94">
        <v>6.2580816487344464</v>
      </c>
      <c r="G5" s="94">
        <v>17.530585359939124</v>
      </c>
      <c r="H5" s="94">
        <v>21.325994152822535</v>
      </c>
      <c r="I5" s="94">
        <v>35.300443311364063</v>
      </c>
      <c r="J5" s="94">
        <v>97.6170557470425</v>
      </c>
      <c r="K5" s="94">
        <v>0.46731300846975382</v>
      </c>
      <c r="L5" s="94">
        <v>1.9156312444877421</v>
      </c>
      <c r="M5" s="94">
        <v>100</v>
      </c>
    </row>
    <row r="6" spans="1:13" x14ac:dyDescent="0.2">
      <c r="A6" t="s">
        <v>21</v>
      </c>
      <c r="B6" t="s">
        <v>47</v>
      </c>
      <c r="C6" s="94">
        <v>3.6600413341405624</v>
      </c>
      <c r="D6" s="94">
        <v>1.9920354466358603</v>
      </c>
      <c r="E6" s="94">
        <v>4.4519737631499172</v>
      </c>
      <c r="F6" s="94">
        <v>14.812235174738102</v>
      </c>
      <c r="G6" s="94">
        <v>26.140897162915998</v>
      </c>
      <c r="H6" s="94">
        <v>26.649032727035308</v>
      </c>
      <c r="I6" s="94">
        <v>17.183808589561853</v>
      </c>
      <c r="J6" s="94">
        <v>94.890024198177599</v>
      </c>
      <c r="K6" s="94">
        <v>0.79980702261740266</v>
      </c>
      <c r="L6" s="94">
        <v>4.310168779204993</v>
      </c>
      <c r="M6" s="94">
        <v>100</v>
      </c>
    </row>
    <row r="7" spans="1:13" x14ac:dyDescent="0.2">
      <c r="A7" t="s">
        <v>13</v>
      </c>
      <c r="B7" t="s">
        <v>47</v>
      </c>
      <c r="C7" s="94">
        <v>1.4055247221678315</v>
      </c>
      <c r="D7" s="94">
        <v>58.291545649486508</v>
      </c>
      <c r="E7" s="94">
        <v>8.8004190399960969</v>
      </c>
      <c r="F7" s="94">
        <v>1.438317764921224</v>
      </c>
      <c r="G7" s="94">
        <v>7.1072265530481378</v>
      </c>
      <c r="H7" s="94">
        <v>10.815190566284802</v>
      </c>
      <c r="I7" s="94">
        <v>9.5331220050709184</v>
      </c>
      <c r="J7" s="94">
        <v>97.391346300975528</v>
      </c>
      <c r="K7" s="94">
        <v>0.7138888728606656</v>
      </c>
      <c r="L7" s="94">
        <v>1.8947648261638108</v>
      </c>
      <c r="M7" s="94">
        <v>100</v>
      </c>
    </row>
    <row r="8" spans="1:13" x14ac:dyDescent="0.2">
      <c r="A8" t="s">
        <v>15</v>
      </c>
      <c r="B8" t="s">
        <v>47</v>
      </c>
      <c r="C8" s="94">
        <v>0.68256468454288943</v>
      </c>
      <c r="D8" s="94">
        <v>29.368425977465979</v>
      </c>
      <c r="E8" s="94">
        <v>14.531443441812703</v>
      </c>
      <c r="F8" s="94">
        <v>18.770212420104031</v>
      </c>
      <c r="G8" s="94">
        <v>15.800543196606462</v>
      </c>
      <c r="H8" s="94">
        <v>8.8864724490873144</v>
      </c>
      <c r="I8" s="94">
        <v>9.0800342257049085</v>
      </c>
      <c r="J8" s="94">
        <v>97.119696395324283</v>
      </c>
      <c r="K8" s="94">
        <v>1.9878185641758959</v>
      </c>
      <c r="L8" s="94">
        <v>0.89248504049981769</v>
      </c>
      <c r="M8" s="94">
        <v>100</v>
      </c>
    </row>
    <row r="9" spans="1:13" x14ac:dyDescent="0.2">
      <c r="A9" t="s">
        <v>18</v>
      </c>
      <c r="B9" t="s">
        <v>47</v>
      </c>
      <c r="C9" s="94">
        <v>0.48623270412819053</v>
      </c>
      <c r="D9" s="94">
        <v>1.0052216628316746</v>
      </c>
      <c r="E9" s="94">
        <v>9.2403229386389079</v>
      </c>
      <c r="F9" s="94">
        <v>20.859572894537752</v>
      </c>
      <c r="G9" s="94">
        <v>24.544664963355753</v>
      </c>
      <c r="H9" s="94">
        <v>6.8373712659857295</v>
      </c>
      <c r="I9" s="94">
        <v>30.151176184817039</v>
      </c>
      <c r="J9" s="94">
        <v>93.124562614295044</v>
      </c>
      <c r="K9" s="94">
        <v>1.3155009601267535</v>
      </c>
      <c r="L9" s="94">
        <v>5.559936425578198</v>
      </c>
      <c r="M9" s="94">
        <v>100</v>
      </c>
    </row>
    <row r="10" spans="1:13" x14ac:dyDescent="0.2">
      <c r="A10" t="s">
        <v>22</v>
      </c>
      <c r="B10" t="s">
        <v>47</v>
      </c>
      <c r="C10" s="94">
        <v>7.4019240549352751E-4</v>
      </c>
      <c r="D10" s="94">
        <v>8.9796531939813811</v>
      </c>
      <c r="E10" s="94">
        <v>22.297128757552144</v>
      </c>
      <c r="F10" s="94">
        <v>6.8560652539181905</v>
      </c>
      <c r="G10" s="94">
        <v>15.895637925797937</v>
      </c>
      <c r="H10" s="94">
        <v>11.709934122274127</v>
      </c>
      <c r="I10" s="94">
        <v>32.420042219852668</v>
      </c>
      <c r="J10" s="94">
        <v>98.15920166578195</v>
      </c>
      <c r="K10" s="94">
        <v>0.37009018492232881</v>
      </c>
      <c r="L10" s="94">
        <v>1.470708149295725</v>
      </c>
      <c r="M10" s="94">
        <v>100</v>
      </c>
    </row>
    <row r="11" spans="1:13" x14ac:dyDescent="0.2">
      <c r="A11" t="s">
        <v>19</v>
      </c>
      <c r="B11" t="s">
        <v>47</v>
      </c>
      <c r="C11" s="94">
        <v>0.94446342020702223</v>
      </c>
      <c r="D11" s="94">
        <v>44.920512840880363</v>
      </c>
      <c r="E11" s="94">
        <v>6.8369438939915774</v>
      </c>
      <c r="F11" s="94">
        <v>5.4032017277237134</v>
      </c>
      <c r="G11" s="94">
        <v>3.6635396375125753</v>
      </c>
      <c r="H11" s="94">
        <v>11.685092884930093</v>
      </c>
      <c r="I11" s="94">
        <v>14.181109142927365</v>
      </c>
      <c r="J11" s="94">
        <v>87.634863548172717</v>
      </c>
      <c r="K11" s="94">
        <v>0.8787283674359716</v>
      </c>
      <c r="L11" s="94">
        <v>11.486408084391316</v>
      </c>
      <c r="M11" s="94">
        <v>100</v>
      </c>
    </row>
    <row r="12" spans="1:13" x14ac:dyDescent="0.2">
      <c r="A12" t="s">
        <v>14</v>
      </c>
      <c r="B12" t="s">
        <v>47</v>
      </c>
      <c r="C12" s="94">
        <v>1.7049720756019953</v>
      </c>
      <c r="D12" s="94">
        <v>10.257213652414379</v>
      </c>
      <c r="E12" s="94">
        <v>18.086321048621702</v>
      </c>
      <c r="F12" s="94">
        <v>4.29758094124176</v>
      </c>
      <c r="G12" s="94">
        <v>15.875166496668669</v>
      </c>
      <c r="H12" s="94">
        <v>14.761841014850589</v>
      </c>
      <c r="I12" s="94">
        <v>29.680326784292937</v>
      </c>
      <c r="J12" s="94">
        <v>94.663422013692028</v>
      </c>
      <c r="K12" s="94">
        <v>0.76188782429953017</v>
      </c>
      <c r="L12" s="94">
        <v>4.5746901620084346</v>
      </c>
      <c r="M12" s="94">
        <v>100</v>
      </c>
    </row>
    <row r="13" spans="1:13" x14ac:dyDescent="0.2">
      <c r="A13" t="s">
        <v>41</v>
      </c>
      <c r="B13" t="s">
        <v>47</v>
      </c>
      <c r="C13" s="94">
        <v>1.3472342543093443</v>
      </c>
      <c r="D13" s="94">
        <v>35.645972776865619</v>
      </c>
      <c r="E13" s="94">
        <v>20.063227357575375</v>
      </c>
      <c r="F13" s="94">
        <v>20.415721743220455</v>
      </c>
      <c r="G13" s="94">
        <v>9.379410549245808</v>
      </c>
      <c r="H13" s="94">
        <v>4.0012161826716506</v>
      </c>
      <c r="I13" s="94">
        <v>7.1867517089808777</v>
      </c>
      <c r="J13" s="94">
        <v>98.03953457286913</v>
      </c>
      <c r="K13" s="94">
        <v>0.53473009547879014</v>
      </c>
      <c r="L13" s="94">
        <v>1.425735331652078</v>
      </c>
      <c r="M13" s="94">
        <v>100</v>
      </c>
    </row>
    <row r="14" spans="1:13" x14ac:dyDescent="0.2">
      <c r="A14" t="s">
        <v>76</v>
      </c>
      <c r="B14" t="s">
        <v>47</v>
      </c>
      <c r="C14" s="94">
        <v>0.16797504654075909</v>
      </c>
      <c r="D14" s="94">
        <v>14.121035976062657</v>
      </c>
      <c r="E14" s="94">
        <v>18.215849890629649</v>
      </c>
      <c r="F14" s="94">
        <v>31.7386167771263</v>
      </c>
      <c r="G14" s="94">
        <v>18.472753180769242</v>
      </c>
      <c r="H14" s="94">
        <v>4.0423616062325465</v>
      </c>
      <c r="I14" s="94">
        <v>11.374399231232575</v>
      </c>
      <c r="J14" s="94">
        <v>98.132991708593735</v>
      </c>
      <c r="K14" s="94">
        <v>0.66045329863503421</v>
      </c>
      <c r="L14" s="94">
        <v>1.2065549927712402</v>
      </c>
      <c r="M14" s="94">
        <v>100</v>
      </c>
    </row>
    <row r="15" spans="1:13" x14ac:dyDescent="0.2">
      <c r="A15" t="s">
        <v>11</v>
      </c>
      <c r="B15" t="s">
        <v>47</v>
      </c>
      <c r="C15" s="94">
        <v>4.2196873576402902</v>
      </c>
      <c r="D15" s="94">
        <v>6.7709027427279729</v>
      </c>
      <c r="E15" s="94">
        <v>23.898493858529338</v>
      </c>
      <c r="F15" s="94">
        <v>2.2379990286752518</v>
      </c>
      <c r="G15" s="94">
        <v>26.809115867468396</v>
      </c>
      <c r="H15" s="94">
        <v>12.973548749904579</v>
      </c>
      <c r="I15" s="94">
        <v>19.382621849913743</v>
      </c>
      <c r="J15" s="94">
        <v>96.292369454859568</v>
      </c>
      <c r="K15" s="94">
        <v>1.2509011336552498</v>
      </c>
      <c r="L15" s="94">
        <v>2.4567294114851803</v>
      </c>
      <c r="M15" s="94">
        <v>100</v>
      </c>
    </row>
    <row r="16" spans="1:13" x14ac:dyDescent="0.2">
      <c r="A16" t="s">
        <v>17</v>
      </c>
      <c r="B16" t="s">
        <v>47</v>
      </c>
      <c r="C16" s="94">
        <v>7.8333008108018243</v>
      </c>
      <c r="D16" s="94">
        <v>6.9190958086909378</v>
      </c>
      <c r="E16" s="94">
        <v>25.679161140355266</v>
      </c>
      <c r="F16" s="94">
        <v>12.459390217647947</v>
      </c>
      <c r="G16" s="94">
        <v>14.233138858670735</v>
      </c>
      <c r="H16" s="94">
        <v>8.3975219510294643</v>
      </c>
      <c r="I16" s="94">
        <v>18.980356502922156</v>
      </c>
      <c r="J16" s="94">
        <v>94.501965290118335</v>
      </c>
      <c r="K16" s="94">
        <v>0.20515224071285804</v>
      </c>
      <c r="L16" s="94">
        <v>5.2928824691688083</v>
      </c>
      <c r="M16" s="94">
        <v>100</v>
      </c>
    </row>
    <row r="17" spans="1:13" x14ac:dyDescent="0.2">
      <c r="A17" t="s">
        <v>80</v>
      </c>
      <c r="B17" t="s">
        <v>47</v>
      </c>
      <c r="C17" s="94">
        <v>1.6235008064635879</v>
      </c>
      <c r="D17" s="94">
        <v>15.659116409010091</v>
      </c>
      <c r="E17" s="94">
        <v>18.895620337961784</v>
      </c>
      <c r="F17" s="94">
        <v>23.216965692437423</v>
      </c>
      <c r="G17" s="94">
        <v>14.592185339157423</v>
      </c>
      <c r="H17" s="94">
        <v>9.178316145301773</v>
      </c>
      <c r="I17" s="94">
        <v>14.914850649396394</v>
      </c>
      <c r="J17" s="94">
        <v>98.08055537972848</v>
      </c>
      <c r="K17" s="94">
        <v>0.80281814038550037</v>
      </c>
      <c r="L17" s="94">
        <v>1.116626479886021</v>
      </c>
      <c r="M17" s="94">
        <v>100</v>
      </c>
    </row>
    <row r="18" spans="1:13" x14ac:dyDescent="0.2">
      <c r="A18" t="s">
        <v>16</v>
      </c>
      <c r="B18" t="s">
        <v>47</v>
      </c>
      <c r="C18" s="94">
        <v>0.71696766087268504</v>
      </c>
      <c r="D18" s="94">
        <v>7.7848547883628676</v>
      </c>
      <c r="E18" s="94">
        <v>4.9515257850397729</v>
      </c>
      <c r="F18" s="94">
        <v>17.186919893654949</v>
      </c>
      <c r="G18" s="94">
        <v>12.993532534063377</v>
      </c>
      <c r="H18" s="94">
        <v>12.370740099189049</v>
      </c>
      <c r="I18" s="94">
        <v>39.399038520869645</v>
      </c>
      <c r="J18" s="94">
        <v>95.403579282052348</v>
      </c>
      <c r="K18" s="94">
        <v>1.8163501272245464</v>
      </c>
      <c r="L18" s="94">
        <v>2.7800705907231094</v>
      </c>
      <c r="M18" s="94">
        <v>100</v>
      </c>
    </row>
    <row r="19" spans="1:13" s="92" customFormat="1" x14ac:dyDescent="0.2">
      <c r="A19" s="96" t="s">
        <v>1</v>
      </c>
      <c r="B19" s="96" t="s">
        <v>46</v>
      </c>
      <c r="C19" s="97">
        <v>557791.75</v>
      </c>
      <c r="D19" s="97">
        <v>10255599.1875</v>
      </c>
      <c r="E19" s="97">
        <v>7369821</v>
      </c>
      <c r="F19" s="97">
        <v>9242519.625</v>
      </c>
      <c r="G19" s="97">
        <v>7322321.4375</v>
      </c>
      <c r="H19" s="97">
        <v>4493836.8125</v>
      </c>
      <c r="I19" s="97">
        <v>9701915.9375</v>
      </c>
      <c r="J19" s="97">
        <v>48943805.75</v>
      </c>
      <c r="K19" s="97">
        <v>500474</v>
      </c>
      <c r="L19" s="97">
        <v>1174538.5</v>
      </c>
      <c r="M19" s="97">
        <v>50618818.25</v>
      </c>
    </row>
    <row r="20" spans="1:13" x14ac:dyDescent="0.2">
      <c r="A20" t="s">
        <v>20</v>
      </c>
      <c r="B20" t="s">
        <v>46</v>
      </c>
      <c r="C20" s="94">
        <v>0.125</v>
      </c>
      <c r="D20" s="94">
        <v>6169.1875</v>
      </c>
      <c r="E20" s="94">
        <v>188704.5625</v>
      </c>
      <c r="F20" s="94">
        <v>224727.1875</v>
      </c>
      <c r="G20" s="94">
        <v>157641.25</v>
      </c>
      <c r="H20" s="94">
        <v>184865.4375</v>
      </c>
      <c r="I20" s="94">
        <v>338664.125</v>
      </c>
      <c r="J20" s="94">
        <v>1100771.875</v>
      </c>
      <c r="K20" s="94">
        <v>5783.625</v>
      </c>
      <c r="L20" s="94">
        <v>24750</v>
      </c>
      <c r="M20" s="94">
        <v>1131305.5</v>
      </c>
    </row>
    <row r="21" spans="1:13" s="92" customFormat="1" x14ac:dyDescent="0.2">
      <c r="A21" s="92" t="s">
        <v>23</v>
      </c>
      <c r="B21" s="92" t="s">
        <v>46</v>
      </c>
      <c r="C21" s="95">
        <v>20822.8125</v>
      </c>
      <c r="D21" s="95">
        <v>387456.875</v>
      </c>
      <c r="E21" s="95">
        <v>128483</v>
      </c>
      <c r="F21" s="95">
        <v>68903.4375</v>
      </c>
      <c r="G21" s="95">
        <v>133966.1875</v>
      </c>
      <c r="H21" s="95">
        <v>112154.5</v>
      </c>
      <c r="I21" s="95">
        <v>185723.25</v>
      </c>
      <c r="J21" s="95">
        <v>1037510.0625</v>
      </c>
      <c r="K21" s="95">
        <v>4261.1875</v>
      </c>
      <c r="L21" s="95">
        <v>19310.9375</v>
      </c>
      <c r="M21" s="95">
        <v>1061082.1875</v>
      </c>
    </row>
    <row r="22" spans="1:13" ht="13.9" customHeight="1" x14ac:dyDescent="0.2">
      <c r="A22" s="91" t="s">
        <v>77</v>
      </c>
      <c r="B22" t="s">
        <v>46</v>
      </c>
      <c r="C22" s="94">
        <v>13312.875</v>
      </c>
      <c r="D22" s="94">
        <v>64018.4375</v>
      </c>
      <c r="E22" s="94">
        <v>31158.9375</v>
      </c>
      <c r="F22" s="94">
        <v>116920.3125</v>
      </c>
      <c r="G22" s="94">
        <v>230761.5625</v>
      </c>
      <c r="H22" s="94">
        <v>62933.6875</v>
      </c>
      <c r="I22" s="94">
        <v>155429.5</v>
      </c>
      <c r="J22" s="94">
        <v>674535.3125</v>
      </c>
      <c r="K22" s="94">
        <v>5512.8125</v>
      </c>
      <c r="L22" s="94">
        <v>42116.5</v>
      </c>
      <c r="M22" s="94">
        <v>722164.625</v>
      </c>
    </row>
    <row r="23" spans="1:13" x14ac:dyDescent="0.2">
      <c r="A23" t="s">
        <v>12</v>
      </c>
      <c r="B23" t="s">
        <v>46</v>
      </c>
      <c r="C23" s="94">
        <v>0.1875</v>
      </c>
      <c r="D23" s="94">
        <v>29251.125</v>
      </c>
      <c r="E23" s="94">
        <v>57469.25</v>
      </c>
      <c r="F23" s="94">
        <v>31549</v>
      </c>
      <c r="G23" s="94">
        <v>88377.3125</v>
      </c>
      <c r="H23" s="94">
        <v>107511.1875</v>
      </c>
      <c r="I23" s="94">
        <v>177960.875</v>
      </c>
      <c r="J23" s="94">
        <v>492118.9375</v>
      </c>
      <c r="K23" s="94">
        <v>2355.875</v>
      </c>
      <c r="L23" s="94">
        <v>9657.3125</v>
      </c>
      <c r="M23" s="94">
        <v>504132.125</v>
      </c>
    </row>
    <row r="24" spans="1:13" x14ac:dyDescent="0.2">
      <c r="A24" t="s">
        <v>21</v>
      </c>
      <c r="B24" t="s">
        <v>46</v>
      </c>
      <c r="C24" s="94">
        <v>18359.25</v>
      </c>
      <c r="D24" s="94">
        <v>9992.3125</v>
      </c>
      <c r="E24" s="94">
        <v>22331.6875</v>
      </c>
      <c r="F24" s="94">
        <v>74300.125</v>
      </c>
      <c r="G24" s="94">
        <v>131126.1875</v>
      </c>
      <c r="H24" s="94">
        <v>133675.0625</v>
      </c>
      <c r="I24" s="94">
        <v>86196.25</v>
      </c>
      <c r="J24" s="94">
        <v>475980.875</v>
      </c>
      <c r="K24" s="94">
        <v>4011.9375</v>
      </c>
      <c r="L24" s="94">
        <v>21620.375</v>
      </c>
      <c r="M24" s="94">
        <v>501613.1875</v>
      </c>
    </row>
    <row r="25" spans="1:13" x14ac:dyDescent="0.2">
      <c r="A25" t="s">
        <v>13</v>
      </c>
      <c r="B25" t="s">
        <v>46</v>
      </c>
      <c r="C25" s="94">
        <v>41713.9375</v>
      </c>
      <c r="D25" s="94">
        <v>1730008.625</v>
      </c>
      <c r="E25" s="94">
        <v>261183.6875</v>
      </c>
      <c r="F25" s="94">
        <v>42687.1875</v>
      </c>
      <c r="G25" s="94">
        <v>210932.1875</v>
      </c>
      <c r="H25" s="94">
        <v>320979.1875</v>
      </c>
      <c r="I25" s="94">
        <v>282929.25</v>
      </c>
      <c r="J25" s="94">
        <v>2890434.0625</v>
      </c>
      <c r="K25" s="94">
        <v>21187.1875</v>
      </c>
      <c r="L25" s="94">
        <v>56233.875</v>
      </c>
      <c r="M25" s="94">
        <v>2967855.125</v>
      </c>
    </row>
    <row r="26" spans="1:13" x14ac:dyDescent="0.2">
      <c r="A26" t="s">
        <v>15</v>
      </c>
      <c r="B26" t="s">
        <v>46</v>
      </c>
      <c r="C26" s="94">
        <v>28448.75</v>
      </c>
      <c r="D26" s="94">
        <v>1224052.5</v>
      </c>
      <c r="E26" s="94">
        <v>605658.9375</v>
      </c>
      <c r="F26" s="94">
        <v>782327.4375</v>
      </c>
      <c r="G26" s="94">
        <v>658554</v>
      </c>
      <c r="H26" s="94">
        <v>370381.0625</v>
      </c>
      <c r="I26" s="94">
        <v>378448.5625</v>
      </c>
      <c r="J26" s="94">
        <v>4047871.25</v>
      </c>
      <c r="K26" s="94">
        <v>82850.6875</v>
      </c>
      <c r="L26" s="94">
        <v>37198.0625</v>
      </c>
      <c r="M26" s="94">
        <v>4167920</v>
      </c>
    </row>
    <row r="27" spans="1:13" x14ac:dyDescent="0.2">
      <c r="A27" t="s">
        <v>18</v>
      </c>
      <c r="B27" t="s">
        <v>46</v>
      </c>
      <c r="C27" s="94">
        <v>11314.8125</v>
      </c>
      <c r="D27" s="94">
        <v>23391.875</v>
      </c>
      <c r="E27" s="94">
        <v>215025.6875</v>
      </c>
      <c r="F27" s="94">
        <v>485409.875</v>
      </c>
      <c r="G27" s="94">
        <v>571163.3125</v>
      </c>
      <c r="H27" s="94">
        <v>159108.125</v>
      </c>
      <c r="I27" s="94">
        <v>701628.875</v>
      </c>
      <c r="J27" s="94">
        <v>2167042.5625</v>
      </c>
      <c r="K27" s="94">
        <v>30612.1875</v>
      </c>
      <c r="L27" s="94">
        <v>129381.75</v>
      </c>
      <c r="M27" s="94">
        <v>2327036.5</v>
      </c>
    </row>
    <row r="28" spans="1:13" x14ac:dyDescent="0.2">
      <c r="A28" t="s">
        <v>22</v>
      </c>
      <c r="B28" t="s">
        <v>46</v>
      </c>
      <c r="C28" s="94">
        <v>7.6875</v>
      </c>
      <c r="D28" s="94">
        <v>93261</v>
      </c>
      <c r="E28" s="94">
        <v>231573.8125</v>
      </c>
      <c r="F28" s="94">
        <v>71205.8125</v>
      </c>
      <c r="G28" s="94">
        <v>165089.125</v>
      </c>
      <c r="H28" s="94">
        <v>121617.1875</v>
      </c>
      <c r="I28" s="94">
        <v>336708.5</v>
      </c>
      <c r="J28" s="94">
        <v>1019463.125</v>
      </c>
      <c r="K28" s="94">
        <v>3843.6875</v>
      </c>
      <c r="L28" s="94">
        <v>15274.5</v>
      </c>
      <c r="M28" s="94">
        <v>1038581.3125</v>
      </c>
    </row>
    <row r="29" spans="1:13" x14ac:dyDescent="0.2">
      <c r="A29" t="s">
        <v>19</v>
      </c>
      <c r="B29" t="s">
        <v>46</v>
      </c>
      <c r="C29" s="94">
        <v>7579.875</v>
      </c>
      <c r="D29" s="94">
        <v>360513.5625</v>
      </c>
      <c r="E29" s="94">
        <v>54870.5</v>
      </c>
      <c r="F29" s="94">
        <v>43363.875</v>
      </c>
      <c r="G29" s="94">
        <v>29402.0625</v>
      </c>
      <c r="H29" s="94">
        <v>93779.75</v>
      </c>
      <c r="I29" s="94">
        <v>113811.75</v>
      </c>
      <c r="J29" s="94">
        <v>703321.375</v>
      </c>
      <c r="K29" s="94">
        <v>7052.3125</v>
      </c>
      <c r="L29" s="94">
        <v>92185.1875</v>
      </c>
      <c r="M29" s="94">
        <v>802558.875</v>
      </c>
    </row>
    <row r="30" spans="1:13" x14ac:dyDescent="0.2">
      <c r="A30" t="s">
        <v>80</v>
      </c>
      <c r="B30" t="s">
        <v>46</v>
      </c>
      <c r="C30" s="94">
        <v>77490.9375</v>
      </c>
      <c r="D30" s="94">
        <v>747421.625</v>
      </c>
      <c r="E30" s="94">
        <v>901902.4375</v>
      </c>
      <c r="F30" s="94">
        <v>1108163.5625</v>
      </c>
      <c r="G30" s="94">
        <v>696496.1875</v>
      </c>
      <c r="H30" s="94">
        <v>438088.0625</v>
      </c>
      <c r="I30" s="94">
        <v>711897.25</v>
      </c>
      <c r="J30" s="94">
        <v>4681460.0625</v>
      </c>
      <c r="K30" s="94">
        <v>38319.125</v>
      </c>
      <c r="L30" s="94">
        <v>53297.4375</v>
      </c>
      <c r="M30" s="94">
        <v>4773076.625</v>
      </c>
    </row>
    <row r="31" spans="1:13" x14ac:dyDescent="0.2">
      <c r="A31" t="s">
        <v>14</v>
      </c>
      <c r="B31" t="s">
        <v>46</v>
      </c>
      <c r="C31" s="94">
        <v>54908.6875</v>
      </c>
      <c r="D31" s="94">
        <v>330333.9375</v>
      </c>
      <c r="E31" s="94">
        <v>582470.625</v>
      </c>
      <c r="F31" s="94">
        <v>138403.75</v>
      </c>
      <c r="G31" s="94">
        <v>511260.3125</v>
      </c>
      <c r="H31" s="94">
        <v>475405.625</v>
      </c>
      <c r="I31" s="94">
        <v>955856</v>
      </c>
      <c r="J31" s="94">
        <v>3048638.9375</v>
      </c>
      <c r="K31" s="94">
        <v>24536.625</v>
      </c>
      <c r="L31" s="94">
        <v>147328.0625</v>
      </c>
      <c r="M31" s="94">
        <v>3220503.625</v>
      </c>
    </row>
    <row r="32" spans="1:13" x14ac:dyDescent="0.2">
      <c r="A32" t="s">
        <v>41</v>
      </c>
      <c r="B32" t="s">
        <v>46</v>
      </c>
      <c r="C32" s="94">
        <v>126946.125</v>
      </c>
      <c r="D32" s="94">
        <v>3358820.5625</v>
      </c>
      <c r="E32" s="94">
        <v>1890501.9375</v>
      </c>
      <c r="F32" s="94">
        <v>1923716.5</v>
      </c>
      <c r="G32" s="94">
        <v>883795.6875</v>
      </c>
      <c r="H32" s="94">
        <v>377023.4375</v>
      </c>
      <c r="I32" s="94">
        <v>677187.5625</v>
      </c>
      <c r="J32" s="94">
        <v>9237991.8125</v>
      </c>
      <c r="K32" s="94">
        <v>50386.125</v>
      </c>
      <c r="L32" s="94">
        <v>134343.0625</v>
      </c>
      <c r="M32" s="94">
        <v>9422721</v>
      </c>
    </row>
    <row r="33" spans="1:13" x14ac:dyDescent="0.2">
      <c r="A33" t="s">
        <v>76</v>
      </c>
      <c r="B33" t="s">
        <v>46</v>
      </c>
      <c r="C33" s="94">
        <v>13338.9375</v>
      </c>
      <c r="D33" s="94">
        <v>1121354.75</v>
      </c>
      <c r="E33" s="94">
        <v>1446524.875</v>
      </c>
      <c r="F33" s="94">
        <v>2520370.9375</v>
      </c>
      <c r="G33" s="94">
        <v>1466925.625</v>
      </c>
      <c r="H33" s="94">
        <v>321004.875</v>
      </c>
      <c r="I33" s="94">
        <v>903243.6875</v>
      </c>
      <c r="J33" s="94">
        <v>7792763.6875</v>
      </c>
      <c r="K33" s="94">
        <v>52446.75</v>
      </c>
      <c r="L33" s="94">
        <v>95812.8125</v>
      </c>
      <c r="M33" s="94">
        <v>7941023.25</v>
      </c>
    </row>
    <row r="34" spans="1:13" x14ac:dyDescent="0.2">
      <c r="A34" t="s">
        <v>11</v>
      </c>
      <c r="B34" t="s">
        <v>46</v>
      </c>
      <c r="C34" s="94">
        <v>22421.8125</v>
      </c>
      <c r="D34" s="94">
        <v>35978</v>
      </c>
      <c r="E34" s="94">
        <v>126987.5</v>
      </c>
      <c r="F34" s="94">
        <v>11891.875</v>
      </c>
      <c r="G34" s="94">
        <v>142453.4375</v>
      </c>
      <c r="H34" s="94">
        <v>68936.5</v>
      </c>
      <c r="I34" s="94">
        <v>102991.875</v>
      </c>
      <c r="J34" s="94">
        <v>511661</v>
      </c>
      <c r="K34" s="94">
        <v>6646.8125</v>
      </c>
      <c r="L34" s="94">
        <v>13054.125</v>
      </c>
      <c r="M34" s="94">
        <v>531361.9375</v>
      </c>
    </row>
    <row r="35" spans="1:13" x14ac:dyDescent="0.2">
      <c r="A35" t="s">
        <v>17</v>
      </c>
      <c r="B35" t="s">
        <v>46</v>
      </c>
      <c r="C35" s="94">
        <v>58307.625</v>
      </c>
      <c r="D35" s="94">
        <v>51502.6875</v>
      </c>
      <c r="E35" s="94">
        <v>191144.3125</v>
      </c>
      <c r="F35" s="94">
        <v>92742.1875</v>
      </c>
      <c r="G35" s="94">
        <v>105945.1875</v>
      </c>
      <c r="H35" s="94">
        <v>62507.4375</v>
      </c>
      <c r="I35" s="94">
        <v>141281.375</v>
      </c>
      <c r="J35" s="94">
        <v>703430.8125</v>
      </c>
      <c r="K35" s="94">
        <v>1527.0625</v>
      </c>
      <c r="L35" s="94">
        <v>39397.875</v>
      </c>
      <c r="M35" s="94">
        <v>744355.75</v>
      </c>
    </row>
    <row r="36" spans="1:13" x14ac:dyDescent="0.2">
      <c r="A36" t="s">
        <v>16</v>
      </c>
      <c r="B36" t="s">
        <v>46</v>
      </c>
      <c r="C36" s="94">
        <v>62817.3125</v>
      </c>
      <c r="D36" s="94">
        <v>682072.125</v>
      </c>
      <c r="E36" s="94">
        <v>433829.25</v>
      </c>
      <c r="F36" s="94">
        <v>1505836.5625</v>
      </c>
      <c r="G36" s="94">
        <v>1138431.8125</v>
      </c>
      <c r="H36" s="94">
        <v>1083865.6875</v>
      </c>
      <c r="I36" s="94">
        <v>3451957.25</v>
      </c>
      <c r="J36" s="94">
        <v>8358810</v>
      </c>
      <c r="K36" s="94">
        <v>159140</v>
      </c>
      <c r="L36" s="94">
        <v>243576.625</v>
      </c>
      <c r="M36" s="94">
        <v>8761526.625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4"/>
  <sheetViews>
    <sheetView topLeftCell="B1" workbookViewId="0">
      <selection activeCell="D17" sqref="D17"/>
    </sheetView>
  </sheetViews>
  <sheetFormatPr baseColWidth="10" defaultRowHeight="12.75" x14ac:dyDescent="0.2"/>
  <cols>
    <col min="1" max="1" width="27.42578125" style="24" bestFit="1" customWidth="1"/>
    <col min="2" max="2" width="16.140625" style="6" bestFit="1" customWidth="1"/>
    <col min="3" max="4" width="15.42578125" style="6" bestFit="1" customWidth="1"/>
    <col min="5" max="5" width="15.85546875" style="6" customWidth="1"/>
    <col min="6" max="8" width="13.85546875" style="6" bestFit="1" customWidth="1"/>
    <col min="9" max="9" width="17.85546875" style="6" customWidth="1"/>
    <col min="10" max="10" width="23" style="6" customWidth="1"/>
    <col min="11" max="11" width="14.5703125" style="6" bestFit="1" customWidth="1"/>
    <col min="12" max="12" width="16.7109375" style="6" bestFit="1" customWidth="1"/>
    <col min="13" max="13" width="20.85546875" style="6" customWidth="1"/>
    <col min="14" max="14" width="13.85546875" style="6" bestFit="1" customWidth="1"/>
    <col min="15" max="16384" width="11.42578125" style="6"/>
  </cols>
  <sheetData>
    <row r="1" spans="1:14" ht="16.5" thickBot="1" x14ac:dyDescent="0.3">
      <c r="A1" s="20" t="s">
        <v>70</v>
      </c>
      <c r="B1" s="23"/>
    </row>
    <row r="2" spans="1:14" ht="14.25" x14ac:dyDescent="0.2">
      <c r="A2" s="73">
        <v>2022</v>
      </c>
      <c r="B2" s="113" t="s">
        <v>73</v>
      </c>
      <c r="C2" s="113"/>
      <c r="D2" s="113"/>
      <c r="E2" s="113"/>
      <c r="F2" s="113"/>
      <c r="G2" s="113"/>
      <c r="H2" s="113"/>
      <c r="I2" s="63"/>
      <c r="J2" s="63"/>
      <c r="K2" s="63"/>
      <c r="L2" s="63"/>
      <c r="M2" s="64"/>
    </row>
    <row r="3" spans="1:14" ht="35.25" customHeight="1" x14ac:dyDescent="0.2">
      <c r="A3" s="65"/>
      <c r="B3" s="66" t="s">
        <v>2</v>
      </c>
      <c r="C3" s="67" t="s">
        <v>3</v>
      </c>
      <c r="D3" s="67" t="s">
        <v>4</v>
      </c>
      <c r="E3" s="66" t="s">
        <v>5</v>
      </c>
      <c r="F3" s="66" t="s">
        <v>6</v>
      </c>
      <c r="G3" s="66" t="s">
        <v>7</v>
      </c>
      <c r="H3" s="66" t="s">
        <v>8</v>
      </c>
      <c r="I3" s="66" t="s">
        <v>0</v>
      </c>
      <c r="J3" s="66" t="s">
        <v>9</v>
      </c>
      <c r="K3" s="66" t="s">
        <v>10</v>
      </c>
      <c r="L3" s="66" t="s">
        <v>1</v>
      </c>
      <c r="M3" s="68" t="s">
        <v>74</v>
      </c>
    </row>
    <row r="4" spans="1:14" x14ac:dyDescent="0.2">
      <c r="A4" s="69" t="s">
        <v>16</v>
      </c>
      <c r="B4" s="76">
        <v>3372329.875</v>
      </c>
      <c r="C4" s="76">
        <v>1445363.8125</v>
      </c>
      <c r="D4" s="76">
        <v>1650519.5625</v>
      </c>
      <c r="E4" s="76">
        <v>899151.3125</v>
      </c>
      <c r="F4" s="76">
        <v>575854.75</v>
      </c>
      <c r="G4" s="76">
        <v>297690.125</v>
      </c>
      <c r="H4" s="76">
        <v>117900.5625</v>
      </c>
      <c r="I4" s="76">
        <v>8358810</v>
      </c>
      <c r="J4" s="76">
        <v>159140</v>
      </c>
      <c r="K4" s="76">
        <v>243576.625</v>
      </c>
      <c r="L4" s="76">
        <v>8761526.625</v>
      </c>
      <c r="M4" s="76">
        <v>23.164354954981601</v>
      </c>
    </row>
    <row r="5" spans="1:14" x14ac:dyDescent="0.2">
      <c r="A5" s="85" t="s">
        <v>80</v>
      </c>
      <c r="B5" s="76">
        <v>3076694.75</v>
      </c>
      <c r="C5" s="76">
        <v>739427.5</v>
      </c>
      <c r="D5" s="76">
        <v>599776</v>
      </c>
      <c r="E5" s="76">
        <v>181930.6875</v>
      </c>
      <c r="F5" s="76">
        <v>63840.8125</v>
      </c>
      <c r="G5" s="76">
        <v>16761.3125</v>
      </c>
      <c r="H5" s="76">
        <v>3029</v>
      </c>
      <c r="I5" s="76">
        <v>4681460.0625</v>
      </c>
      <c r="J5" s="76">
        <v>38319.125</v>
      </c>
      <c r="K5" s="76">
        <v>53297.4375</v>
      </c>
      <c r="L5" s="76">
        <v>4773076.625</v>
      </c>
      <c r="M5" s="76">
        <v>7.2070428955784802</v>
      </c>
    </row>
    <row r="6" spans="1:14" s="24" customFormat="1" x14ac:dyDescent="0.2">
      <c r="A6" s="85" t="s">
        <v>17</v>
      </c>
      <c r="B6" s="76">
        <v>362072.3125</v>
      </c>
      <c r="C6" s="76">
        <v>125541.9375</v>
      </c>
      <c r="D6" s="76">
        <v>153539.6875</v>
      </c>
      <c r="E6" s="76">
        <v>45824.0625</v>
      </c>
      <c r="F6" s="76">
        <v>12763.375</v>
      </c>
      <c r="G6" s="76">
        <v>3181</v>
      </c>
      <c r="H6" s="76">
        <v>502.4375</v>
      </c>
      <c r="I6" s="76">
        <v>703424.8125</v>
      </c>
      <c r="J6" s="76">
        <v>1527.0625</v>
      </c>
      <c r="K6" s="76">
        <v>39397.875</v>
      </c>
      <c r="L6" s="76">
        <v>744349.75</v>
      </c>
      <c r="M6" s="76">
        <v>9.6624738900221807</v>
      </c>
      <c r="N6" s="37"/>
    </row>
    <row r="7" spans="1:14" x14ac:dyDescent="0.2">
      <c r="A7" s="69" t="s">
        <v>11</v>
      </c>
      <c r="B7" s="76">
        <v>186656.375</v>
      </c>
      <c r="C7" s="76">
        <v>119926.9375</v>
      </c>
      <c r="D7" s="76">
        <v>114549.25</v>
      </c>
      <c r="E7" s="76">
        <v>35491.9375</v>
      </c>
      <c r="F7" s="76">
        <v>29537.375</v>
      </c>
      <c r="G7" s="76">
        <v>18789.3125</v>
      </c>
      <c r="H7" s="76">
        <v>6709.8125</v>
      </c>
      <c r="I7" s="76">
        <v>511661</v>
      </c>
      <c r="J7" s="76">
        <v>6646.8125</v>
      </c>
      <c r="K7" s="76">
        <v>13054.125</v>
      </c>
      <c r="L7" s="76">
        <v>531361.9375</v>
      </c>
      <c r="M7" s="76">
        <v>21.240811412488</v>
      </c>
      <c r="N7" s="16"/>
    </row>
    <row r="8" spans="1:14" x14ac:dyDescent="0.2">
      <c r="A8" s="88" t="s">
        <v>76</v>
      </c>
      <c r="B8" s="76">
        <v>5537070.5625</v>
      </c>
      <c r="C8" s="76">
        <v>1155778</v>
      </c>
      <c r="D8" s="76">
        <v>797717.9375</v>
      </c>
      <c r="E8" s="76">
        <v>206442.625</v>
      </c>
      <c r="F8" s="76">
        <v>71333.1875</v>
      </c>
      <c r="G8" s="76">
        <v>20509.1875</v>
      </c>
      <c r="H8" s="76">
        <v>3912.1875</v>
      </c>
      <c r="I8" s="76">
        <v>7792763.6875</v>
      </c>
      <c r="J8" s="76">
        <v>52446.75</v>
      </c>
      <c r="K8" s="76">
        <v>95812.8125</v>
      </c>
      <c r="L8" s="76">
        <v>7941023.25</v>
      </c>
      <c r="M8" s="76">
        <v>5.7911174080498498</v>
      </c>
      <c r="N8" s="16"/>
    </row>
    <row r="9" spans="1:14" x14ac:dyDescent="0.2">
      <c r="A9" s="70" t="s">
        <v>41</v>
      </c>
      <c r="B9" s="76">
        <v>7276799</v>
      </c>
      <c r="C9" s="76">
        <v>957377.25</v>
      </c>
      <c r="D9" s="76">
        <v>717298.875</v>
      </c>
      <c r="E9" s="76">
        <v>187322.625</v>
      </c>
      <c r="F9" s="76">
        <v>66978.0625</v>
      </c>
      <c r="G9" s="76">
        <v>23393.5625</v>
      </c>
      <c r="H9" s="76">
        <v>8822.4375</v>
      </c>
      <c r="I9" s="76">
        <v>9237991.8125</v>
      </c>
      <c r="J9" s="76">
        <v>50386.125</v>
      </c>
      <c r="K9" s="76">
        <v>134343.0625</v>
      </c>
      <c r="L9" s="76">
        <v>9422721</v>
      </c>
      <c r="M9" s="76">
        <v>4.7420653281321599</v>
      </c>
      <c r="N9" s="16"/>
    </row>
    <row r="10" spans="1:14" x14ac:dyDescent="0.2">
      <c r="A10" s="70" t="s">
        <v>14</v>
      </c>
      <c r="B10" s="76">
        <v>993346.0625</v>
      </c>
      <c r="C10" s="76">
        <v>665276.3125</v>
      </c>
      <c r="D10" s="76">
        <v>757774.5</v>
      </c>
      <c r="E10" s="76">
        <v>300560.3125</v>
      </c>
      <c r="F10" s="76">
        <v>179212</v>
      </c>
      <c r="G10" s="76">
        <v>104098.375</v>
      </c>
      <c r="H10" s="76">
        <v>48371.375</v>
      </c>
      <c r="I10" s="76">
        <v>3048638.9375</v>
      </c>
      <c r="J10" s="76">
        <v>24536.625</v>
      </c>
      <c r="K10" s="76">
        <v>147328.0625</v>
      </c>
      <c r="L10" s="76">
        <v>3220503.625</v>
      </c>
      <c r="M10" s="76">
        <v>23.6824206929391</v>
      </c>
      <c r="N10" s="16"/>
    </row>
    <row r="11" spans="1:14" x14ac:dyDescent="0.2">
      <c r="A11" s="69" t="s">
        <v>19</v>
      </c>
      <c r="B11" s="76">
        <v>482568.5</v>
      </c>
      <c r="C11" s="76">
        <v>90648.625</v>
      </c>
      <c r="D11" s="76">
        <v>75677.125</v>
      </c>
      <c r="E11" s="76">
        <v>29501.5</v>
      </c>
      <c r="F11" s="76">
        <v>17803.6875</v>
      </c>
      <c r="G11" s="76">
        <v>5701.625</v>
      </c>
      <c r="H11" s="76">
        <v>1420.3125</v>
      </c>
      <c r="I11" s="76">
        <v>703321.375</v>
      </c>
      <c r="J11" s="76">
        <v>7052.3125</v>
      </c>
      <c r="K11" s="76">
        <v>92185.1875</v>
      </c>
      <c r="L11" s="76">
        <v>802558.875</v>
      </c>
      <c r="M11" s="76">
        <v>8.4716516498236807</v>
      </c>
      <c r="N11" s="16"/>
    </row>
    <row r="12" spans="1:14" ht="25.5" x14ac:dyDescent="0.2">
      <c r="A12" s="69" t="s">
        <v>22</v>
      </c>
      <c r="B12" s="76">
        <v>489578.625</v>
      </c>
      <c r="C12" s="76">
        <v>179637.3125</v>
      </c>
      <c r="D12" s="76">
        <v>191515.0625</v>
      </c>
      <c r="E12" s="76">
        <v>88171.25</v>
      </c>
      <c r="F12" s="76">
        <v>46617.6875</v>
      </c>
      <c r="G12" s="76">
        <v>17695.5</v>
      </c>
      <c r="H12" s="76">
        <v>6247.6875</v>
      </c>
      <c r="I12" s="76">
        <v>1019463.125</v>
      </c>
      <c r="J12" s="76">
        <v>3843.6875</v>
      </c>
      <c r="K12" s="76">
        <v>15274.5</v>
      </c>
      <c r="L12" s="76">
        <v>1038581.3125</v>
      </c>
      <c r="M12" s="76">
        <v>16.060975234513801</v>
      </c>
      <c r="N12" s="16"/>
    </row>
    <row r="13" spans="1:14" x14ac:dyDescent="0.2">
      <c r="A13" s="70" t="s">
        <v>18</v>
      </c>
      <c r="B13" s="76">
        <v>1035034.6875</v>
      </c>
      <c r="C13" s="76">
        <v>485179</v>
      </c>
      <c r="D13" s="76">
        <v>347587.875</v>
      </c>
      <c r="E13" s="76">
        <v>136956.125</v>
      </c>
      <c r="F13" s="76">
        <v>89153.8125</v>
      </c>
      <c r="G13" s="76">
        <v>50269.625</v>
      </c>
      <c r="H13" s="76">
        <v>22861.4375</v>
      </c>
      <c r="I13" s="76">
        <v>2167042.5625</v>
      </c>
      <c r="J13" s="76">
        <v>30612.1875</v>
      </c>
      <c r="K13" s="76">
        <v>129381.75</v>
      </c>
      <c r="L13" s="76">
        <v>2327036.5</v>
      </c>
      <c r="M13" s="76">
        <v>16.7059825791954</v>
      </c>
      <c r="N13" s="16"/>
    </row>
    <row r="14" spans="1:14" x14ac:dyDescent="0.2">
      <c r="A14" s="70" t="s">
        <v>15</v>
      </c>
      <c r="B14" s="76">
        <v>2869803.75</v>
      </c>
      <c r="C14" s="76">
        <v>520722.75</v>
      </c>
      <c r="D14" s="76">
        <v>396891.0625</v>
      </c>
      <c r="E14" s="76">
        <v>150297.25</v>
      </c>
      <c r="F14" s="76">
        <v>64257.875</v>
      </c>
      <c r="G14" s="76">
        <v>29711.125</v>
      </c>
      <c r="H14" s="76">
        <v>16187.4375</v>
      </c>
      <c r="I14" s="76">
        <v>4047871.25</v>
      </c>
      <c r="J14" s="76">
        <v>82850.6875</v>
      </c>
      <c r="K14" s="76">
        <v>37198.0625</v>
      </c>
      <c r="L14" s="76">
        <v>4167920</v>
      </c>
      <c r="M14" s="76">
        <v>8.2321919061160802</v>
      </c>
      <c r="N14" s="16"/>
    </row>
    <row r="15" spans="1:14" x14ac:dyDescent="0.2">
      <c r="A15" s="69" t="s">
        <v>13</v>
      </c>
      <c r="B15" s="76">
        <v>1771574.9375</v>
      </c>
      <c r="C15" s="76">
        <v>350275.8125</v>
      </c>
      <c r="D15" s="76">
        <v>384631.25</v>
      </c>
      <c r="E15" s="76">
        <v>197208.25</v>
      </c>
      <c r="F15" s="76">
        <v>106493.3125</v>
      </c>
      <c r="G15" s="76">
        <v>48652.9375</v>
      </c>
      <c r="H15" s="76">
        <v>31597.5625</v>
      </c>
      <c r="I15" s="76">
        <v>2890434.0625</v>
      </c>
      <c r="J15" s="76">
        <v>21187.1875</v>
      </c>
      <c r="K15" s="76">
        <v>56233.875</v>
      </c>
      <c r="L15" s="76">
        <v>2967855.125</v>
      </c>
      <c r="M15" s="76">
        <v>15.6080283966865</v>
      </c>
      <c r="N15" s="16"/>
    </row>
    <row r="16" spans="1:14" x14ac:dyDescent="0.2">
      <c r="A16" s="70" t="s">
        <v>21</v>
      </c>
      <c r="B16" s="76">
        <v>336935.875</v>
      </c>
      <c r="C16" s="76">
        <v>45378.8125</v>
      </c>
      <c r="D16" s="76">
        <v>53132.625</v>
      </c>
      <c r="E16" s="76">
        <v>22736.5625</v>
      </c>
      <c r="F16" s="76">
        <v>11762.4375</v>
      </c>
      <c r="G16" s="76">
        <v>4325.25</v>
      </c>
      <c r="H16" s="76">
        <v>1709.3125</v>
      </c>
      <c r="I16" s="76">
        <v>475980.875</v>
      </c>
      <c r="J16" s="76">
        <v>4011.9375</v>
      </c>
      <c r="K16" s="76">
        <v>21620.375</v>
      </c>
      <c r="L16" s="76">
        <v>501613.1875</v>
      </c>
      <c r="M16" s="76">
        <v>8.7281661960157493</v>
      </c>
      <c r="N16" s="16"/>
    </row>
    <row r="17" spans="1:14" x14ac:dyDescent="0.2">
      <c r="A17" s="69" t="s">
        <v>12</v>
      </c>
      <c r="B17" s="76">
        <v>229571.25</v>
      </c>
      <c r="C17" s="76">
        <v>94498.9375</v>
      </c>
      <c r="D17" s="76">
        <v>100528.25</v>
      </c>
      <c r="E17" s="76">
        <v>44037.9375</v>
      </c>
      <c r="F17" s="76">
        <v>18434.5</v>
      </c>
      <c r="G17" s="76">
        <v>4431.1875</v>
      </c>
      <c r="H17" s="76">
        <v>616.875</v>
      </c>
      <c r="I17" s="76">
        <v>492118.9375</v>
      </c>
      <c r="J17" s="76">
        <v>2355.875</v>
      </c>
      <c r="K17" s="76">
        <v>9657.3125</v>
      </c>
      <c r="L17" s="76">
        <v>504132.125</v>
      </c>
      <c r="M17" s="76">
        <v>12.809332540672701</v>
      </c>
      <c r="N17" s="16"/>
    </row>
    <row r="18" spans="1:14" x14ac:dyDescent="0.2">
      <c r="A18" s="85" t="s">
        <v>77</v>
      </c>
      <c r="B18" s="76">
        <v>263001.25</v>
      </c>
      <c r="C18" s="76">
        <v>196473.1875</v>
      </c>
      <c r="D18" s="76">
        <v>144175.4375</v>
      </c>
      <c r="E18" s="76">
        <v>34783.375</v>
      </c>
      <c r="F18" s="76">
        <v>23761.875</v>
      </c>
      <c r="G18" s="76">
        <v>9808</v>
      </c>
      <c r="H18" s="76">
        <v>2532.1875</v>
      </c>
      <c r="I18" s="76">
        <v>674535.3125</v>
      </c>
      <c r="J18" s="76">
        <v>5512.8125</v>
      </c>
      <c r="K18" s="76">
        <v>42116.5</v>
      </c>
      <c r="L18" s="76">
        <v>722164.625</v>
      </c>
      <c r="M18" s="76">
        <v>13.5292490672977</v>
      </c>
      <c r="N18" s="16"/>
    </row>
    <row r="19" spans="1:14" x14ac:dyDescent="0.2">
      <c r="A19" s="69" t="s">
        <v>23</v>
      </c>
      <c r="B19" s="76">
        <v>432749.5</v>
      </c>
      <c r="C19" s="76">
        <v>209614.5</v>
      </c>
      <c r="D19" s="76">
        <v>224810.4375</v>
      </c>
      <c r="E19" s="76">
        <v>80668.875</v>
      </c>
      <c r="F19" s="76">
        <v>54469.6875</v>
      </c>
      <c r="G19" s="76">
        <v>29366.9375</v>
      </c>
      <c r="H19" s="76">
        <v>5830.125</v>
      </c>
      <c r="I19" s="76">
        <v>1037510.0625</v>
      </c>
      <c r="J19" s="76">
        <v>4261.1875</v>
      </c>
      <c r="K19" s="76">
        <v>19310.9375</v>
      </c>
      <c r="L19" s="76">
        <v>1061082.1875</v>
      </c>
      <c r="M19" s="76">
        <v>17.482929109543001</v>
      </c>
      <c r="N19" s="16"/>
    </row>
    <row r="20" spans="1:14" ht="13.5" thickBot="1" x14ac:dyDescent="0.25">
      <c r="A20" s="79" t="s">
        <v>20</v>
      </c>
      <c r="B20" s="76">
        <v>513374.0625</v>
      </c>
      <c r="C20" s="76">
        <v>217704.375</v>
      </c>
      <c r="D20" s="76">
        <v>199480.6875</v>
      </c>
      <c r="E20" s="76">
        <v>82841.5625</v>
      </c>
      <c r="F20" s="76">
        <v>49019.6875</v>
      </c>
      <c r="G20" s="76">
        <v>27427.75</v>
      </c>
      <c r="H20" s="76">
        <v>10923.75</v>
      </c>
      <c r="I20" s="76">
        <v>1100771.875</v>
      </c>
      <c r="J20" s="76">
        <v>5783.625</v>
      </c>
      <c r="K20" s="76">
        <v>24750</v>
      </c>
      <c r="L20" s="76">
        <v>1131305.5</v>
      </c>
      <c r="M20" s="76">
        <v>17.619320653972999</v>
      </c>
      <c r="N20" s="16"/>
    </row>
    <row r="21" spans="1:14" ht="13.5" thickBot="1" x14ac:dyDescent="0.2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4"/>
      <c r="N21" s="16"/>
    </row>
    <row r="22" spans="1:14" ht="14.25" x14ac:dyDescent="0.2">
      <c r="A22" s="73">
        <v>2019</v>
      </c>
      <c r="B22" s="113" t="s">
        <v>73</v>
      </c>
      <c r="C22" s="113"/>
      <c r="D22" s="113"/>
      <c r="E22" s="113"/>
      <c r="F22" s="113"/>
      <c r="G22" s="113"/>
      <c r="H22" s="113"/>
      <c r="I22" s="63"/>
      <c r="J22" s="63"/>
      <c r="K22" s="63"/>
      <c r="L22" s="63"/>
      <c r="M22" s="64"/>
    </row>
    <row r="23" spans="1:14" ht="35.25" customHeight="1" x14ac:dyDescent="0.2">
      <c r="A23" s="65"/>
      <c r="B23" s="66" t="s">
        <v>2</v>
      </c>
      <c r="C23" s="67" t="s">
        <v>3</v>
      </c>
      <c r="D23" s="67" t="s">
        <v>4</v>
      </c>
      <c r="E23" s="66" t="s">
        <v>5</v>
      </c>
      <c r="F23" s="66" t="s">
        <v>6</v>
      </c>
      <c r="G23" s="66" t="s">
        <v>7</v>
      </c>
      <c r="H23" s="66" t="s">
        <v>8</v>
      </c>
      <c r="I23" s="66" t="s">
        <v>0</v>
      </c>
      <c r="J23" s="66" t="s">
        <v>9</v>
      </c>
      <c r="K23" s="66" t="s">
        <v>10</v>
      </c>
      <c r="L23" s="66" t="s">
        <v>1</v>
      </c>
      <c r="M23" s="68" t="s">
        <v>74</v>
      </c>
    </row>
    <row r="24" spans="1:14" x14ac:dyDescent="0.2">
      <c r="A24" s="85" t="s">
        <v>77</v>
      </c>
      <c r="B24" s="76">
        <v>263628.21000000002</v>
      </c>
      <c r="C24" s="76">
        <v>196909.73</v>
      </c>
      <c r="D24" s="76">
        <v>144341.68</v>
      </c>
      <c r="E24" s="76">
        <v>34816.949999999997</v>
      </c>
      <c r="F24" s="76">
        <v>23783.670000000002</v>
      </c>
      <c r="G24" s="76">
        <v>9815.51</v>
      </c>
      <c r="H24" s="76">
        <v>2534.1800000000003</v>
      </c>
      <c r="I24" s="76">
        <v>675829.93000000017</v>
      </c>
      <c r="J24" s="76">
        <v>5744.03</v>
      </c>
      <c r="K24" s="76">
        <v>41889.589999999997</v>
      </c>
      <c r="L24" s="76">
        <v>723463.55</v>
      </c>
      <c r="M24" s="86">
        <v>13.50945038791046</v>
      </c>
    </row>
    <row r="25" spans="1:14" x14ac:dyDescent="0.2">
      <c r="A25" s="88" t="s">
        <v>76</v>
      </c>
      <c r="B25" s="71">
        <v>5539965.1699999999</v>
      </c>
      <c r="C25" s="71">
        <v>1156952</v>
      </c>
      <c r="D25" s="71">
        <v>798492.54</v>
      </c>
      <c r="E25" s="71">
        <v>206613.84000000003</v>
      </c>
      <c r="F25" s="71">
        <v>71382.03</v>
      </c>
      <c r="G25" s="71">
        <v>20519.96</v>
      </c>
      <c r="H25" s="71">
        <v>3914.89</v>
      </c>
      <c r="I25" s="71">
        <v>7797840.4299999997</v>
      </c>
      <c r="J25" s="71">
        <v>52507.17</v>
      </c>
      <c r="K25" s="71">
        <v>95864.170000000013</v>
      </c>
      <c r="L25" s="71">
        <v>7946211.7700000005</v>
      </c>
      <c r="M25" s="77">
        <v>5.7891851744393801</v>
      </c>
    </row>
    <row r="26" spans="1:14" s="24" customFormat="1" x14ac:dyDescent="0.2">
      <c r="A26" s="85" t="s">
        <v>75</v>
      </c>
      <c r="B26" s="76">
        <v>3075366.44</v>
      </c>
      <c r="C26" s="76">
        <v>739633.92</v>
      </c>
      <c r="D26" s="76">
        <v>600356.23</v>
      </c>
      <c r="E26" s="76">
        <v>181673.06</v>
      </c>
      <c r="F26" s="76">
        <v>63595.590000000004</v>
      </c>
      <c r="G26" s="76">
        <v>16718.54</v>
      </c>
      <c r="H26" s="76">
        <v>3048.4700000000003</v>
      </c>
      <c r="I26" s="76">
        <v>4680392.2499999991</v>
      </c>
      <c r="J26" s="76">
        <v>38312.409999999996</v>
      </c>
      <c r="K26" s="76">
        <v>53291.07</v>
      </c>
      <c r="L26" s="76">
        <v>4771995.7299999995</v>
      </c>
      <c r="M26" s="86">
        <v>7.2080437040292953</v>
      </c>
      <c r="N26" s="37"/>
    </row>
    <row r="27" spans="1:14" x14ac:dyDescent="0.2">
      <c r="A27" s="69" t="s">
        <v>13</v>
      </c>
      <c r="B27" s="71">
        <v>1792312.27</v>
      </c>
      <c r="C27" s="71">
        <v>349272.83</v>
      </c>
      <c r="D27" s="71">
        <v>376098.35</v>
      </c>
      <c r="E27" s="71">
        <v>188515.09</v>
      </c>
      <c r="F27" s="71">
        <v>99975.73</v>
      </c>
      <c r="G27" s="71">
        <v>46561.15</v>
      </c>
      <c r="H27" s="71">
        <v>28081.31</v>
      </c>
      <c r="I27" s="71">
        <v>2880816.73</v>
      </c>
      <c r="J27" s="76">
        <v>21332.98</v>
      </c>
      <c r="K27" s="76">
        <v>55297.760000000002</v>
      </c>
      <c r="L27" s="76">
        <v>2957447.47</v>
      </c>
      <c r="M27" s="77">
        <v>14.473502899861666</v>
      </c>
      <c r="N27" s="16"/>
    </row>
    <row r="28" spans="1:14" x14ac:dyDescent="0.2">
      <c r="A28" s="69" t="s">
        <v>23</v>
      </c>
      <c r="B28" s="71">
        <v>432468.52</v>
      </c>
      <c r="C28" s="71">
        <v>209467.33</v>
      </c>
      <c r="D28" s="71">
        <v>224647.84</v>
      </c>
      <c r="E28" s="71">
        <v>80608.53</v>
      </c>
      <c r="F28" s="71">
        <v>54432.12</v>
      </c>
      <c r="G28" s="71">
        <v>29343.49</v>
      </c>
      <c r="H28" s="71">
        <v>5826.53</v>
      </c>
      <c r="I28" s="71">
        <v>1036794.36</v>
      </c>
      <c r="J28" s="71">
        <v>4367.6499999999996</v>
      </c>
      <c r="K28" s="71">
        <v>19195.11</v>
      </c>
      <c r="L28" s="71">
        <v>1060357.1200000001</v>
      </c>
      <c r="M28" s="77">
        <v>17.489999999999998</v>
      </c>
      <c r="N28" s="16"/>
    </row>
    <row r="29" spans="1:14" x14ac:dyDescent="0.2">
      <c r="A29" s="69" t="s">
        <v>11</v>
      </c>
      <c r="B29" s="71">
        <v>186815</v>
      </c>
      <c r="C29" s="71">
        <v>119734.47</v>
      </c>
      <c r="D29" s="71">
        <v>114574.8</v>
      </c>
      <c r="E29" s="71">
        <v>35505.980000000003</v>
      </c>
      <c r="F29" s="71">
        <v>29546.13</v>
      </c>
      <c r="G29" s="71">
        <v>18802.78</v>
      </c>
      <c r="H29" s="71">
        <v>6714.36</v>
      </c>
      <c r="I29" s="71">
        <v>511693.52</v>
      </c>
      <c r="J29" s="71">
        <v>7542.92</v>
      </c>
      <c r="K29" s="71">
        <v>12902.91</v>
      </c>
      <c r="L29" s="71">
        <v>532139.35</v>
      </c>
      <c r="M29" s="77">
        <v>21.23</v>
      </c>
      <c r="N29" s="16"/>
    </row>
    <row r="30" spans="1:14" ht="25.5" x14ac:dyDescent="0.2">
      <c r="A30" s="69" t="s">
        <v>22</v>
      </c>
      <c r="B30" s="71">
        <v>489720.05</v>
      </c>
      <c r="C30" s="71">
        <v>179761.47</v>
      </c>
      <c r="D30" s="71">
        <v>191636.67</v>
      </c>
      <c r="E30" s="71">
        <v>88228.29</v>
      </c>
      <c r="F30" s="71">
        <v>46645.79</v>
      </c>
      <c r="G30" s="71">
        <v>17697.66</v>
      </c>
      <c r="H30" s="71">
        <v>6252.66</v>
      </c>
      <c r="I30" s="71">
        <v>1019942.59</v>
      </c>
      <c r="J30" s="71">
        <v>3846.14</v>
      </c>
      <c r="K30" s="71">
        <v>15280.38</v>
      </c>
      <c r="L30" s="71">
        <v>1039069.11</v>
      </c>
      <c r="M30" s="77">
        <v>16.059999999999999</v>
      </c>
      <c r="N30" s="16"/>
    </row>
    <row r="31" spans="1:14" x14ac:dyDescent="0.2">
      <c r="A31" s="69" t="s">
        <v>12</v>
      </c>
      <c r="B31" s="71">
        <v>229656.51</v>
      </c>
      <c r="C31" s="71">
        <v>94593.45</v>
      </c>
      <c r="D31" s="71">
        <v>100622.27</v>
      </c>
      <c r="E31" s="71">
        <v>44077.79</v>
      </c>
      <c r="F31" s="71">
        <v>18451.87</v>
      </c>
      <c r="G31" s="71">
        <v>4435.09</v>
      </c>
      <c r="H31" s="71">
        <v>617.58000000000004</v>
      </c>
      <c r="I31" s="71">
        <v>492454.56</v>
      </c>
      <c r="J31" s="71">
        <v>2404.59</v>
      </c>
      <c r="K31" s="71">
        <v>9667.76</v>
      </c>
      <c r="L31" s="71">
        <v>504526.91</v>
      </c>
      <c r="M31" s="77">
        <v>12.8</v>
      </c>
      <c r="N31" s="16"/>
    </row>
    <row r="32" spans="1:14" x14ac:dyDescent="0.2">
      <c r="A32" s="69" t="s">
        <v>19</v>
      </c>
      <c r="B32" s="71">
        <v>480705.63</v>
      </c>
      <c r="C32" s="71">
        <v>91127.18</v>
      </c>
      <c r="D32" s="71">
        <v>76577.84</v>
      </c>
      <c r="E32" s="71">
        <v>29825.06</v>
      </c>
      <c r="F32" s="71">
        <v>18006.39</v>
      </c>
      <c r="G32" s="71">
        <v>5787.65</v>
      </c>
      <c r="H32" s="71">
        <v>1463.48</v>
      </c>
      <c r="I32" s="71">
        <v>703493.23</v>
      </c>
      <c r="J32" s="71">
        <v>7024.33</v>
      </c>
      <c r="K32" s="71">
        <v>92251.81</v>
      </c>
      <c r="L32" s="71">
        <v>802769.37</v>
      </c>
      <c r="M32" s="77">
        <v>8.4700000000000006</v>
      </c>
      <c r="N32" s="16"/>
    </row>
    <row r="33" spans="1:14" x14ac:dyDescent="0.2">
      <c r="A33" s="70" t="s">
        <v>41</v>
      </c>
      <c r="B33" s="87">
        <v>7276234.3400000008</v>
      </c>
      <c r="C33" s="87">
        <v>957602.05</v>
      </c>
      <c r="D33" s="87">
        <v>717396.18</v>
      </c>
      <c r="E33" s="87">
        <v>187388.03</v>
      </c>
      <c r="F33" s="87">
        <v>66993.19</v>
      </c>
      <c r="G33" s="87">
        <v>23392.78</v>
      </c>
      <c r="H33" s="87">
        <v>8820.09</v>
      </c>
      <c r="I33" s="71">
        <v>9237826.6599999983</v>
      </c>
      <c r="J33" s="87">
        <v>50378.840000000004</v>
      </c>
      <c r="K33" s="78">
        <v>134336.91999999998</v>
      </c>
      <c r="L33" s="71">
        <v>9422542.4199999981</v>
      </c>
      <c r="M33" s="77">
        <v>4.74</v>
      </c>
      <c r="N33" s="16"/>
    </row>
    <row r="34" spans="1:14" x14ac:dyDescent="0.2">
      <c r="A34" s="70" t="s">
        <v>15</v>
      </c>
      <c r="B34" s="71">
        <v>2865817.72</v>
      </c>
      <c r="C34" s="71">
        <v>520575.74</v>
      </c>
      <c r="D34" s="71">
        <v>396801.93</v>
      </c>
      <c r="E34" s="71">
        <v>150252.73000000001</v>
      </c>
      <c r="F34" s="71">
        <v>64178.19</v>
      </c>
      <c r="G34" s="71">
        <v>29749.8</v>
      </c>
      <c r="H34" s="71">
        <v>16193.09</v>
      </c>
      <c r="I34" s="71">
        <v>4043569.2</v>
      </c>
      <c r="J34" s="76">
        <v>82725.039999999994</v>
      </c>
      <c r="K34" s="76">
        <v>37158.959999999999</v>
      </c>
      <c r="L34" s="76">
        <v>4163453.2</v>
      </c>
      <c r="M34" s="77">
        <v>8.2481803600640742</v>
      </c>
      <c r="N34" s="16"/>
    </row>
    <row r="35" spans="1:14" x14ac:dyDescent="0.2">
      <c r="A35" s="70" t="s">
        <v>14</v>
      </c>
      <c r="B35" s="71">
        <v>990754.88</v>
      </c>
      <c r="C35" s="71">
        <v>663513.88</v>
      </c>
      <c r="D35" s="71">
        <v>755737.24</v>
      </c>
      <c r="E35" s="71">
        <v>299746.90999999997</v>
      </c>
      <c r="F35" s="71">
        <v>178743.19</v>
      </c>
      <c r="G35" s="71">
        <v>103847.18</v>
      </c>
      <c r="H35" s="71">
        <v>48230.99</v>
      </c>
      <c r="I35" s="71">
        <v>3040574.27</v>
      </c>
      <c r="J35" s="71">
        <v>24518.89</v>
      </c>
      <c r="K35" s="71">
        <v>146274.96</v>
      </c>
      <c r="L35" s="71">
        <v>3211368.12</v>
      </c>
      <c r="M35" s="77">
        <v>23.67329813366144</v>
      </c>
      <c r="N35" s="16"/>
    </row>
    <row r="36" spans="1:14" x14ac:dyDescent="0.2">
      <c r="A36" s="70" t="s">
        <v>18</v>
      </c>
      <c r="B36" s="71">
        <v>1032429.17</v>
      </c>
      <c r="C36" s="71">
        <v>486615.63</v>
      </c>
      <c r="D36" s="71">
        <v>347526.22</v>
      </c>
      <c r="E36" s="71">
        <v>137042.5</v>
      </c>
      <c r="F36" s="71">
        <v>89200.14</v>
      </c>
      <c r="G36" s="71">
        <v>50372.02</v>
      </c>
      <c r="H36" s="71">
        <v>23003.25</v>
      </c>
      <c r="I36" s="71">
        <v>2166188.9300000002</v>
      </c>
      <c r="J36" s="71">
        <v>30587.13</v>
      </c>
      <c r="K36" s="71">
        <v>128676.2</v>
      </c>
      <c r="L36" s="71">
        <v>2325452.2599999998</v>
      </c>
      <c r="M36" s="77">
        <v>16.758687295110494</v>
      </c>
      <c r="N36" s="16"/>
    </row>
    <row r="37" spans="1:14" x14ac:dyDescent="0.2">
      <c r="A37" s="70" t="s">
        <v>21</v>
      </c>
      <c r="B37" s="71">
        <v>288215.14</v>
      </c>
      <c r="C37" s="71">
        <v>74668.210000000006</v>
      </c>
      <c r="D37" s="71">
        <v>64836.36</v>
      </c>
      <c r="E37" s="71">
        <v>26621.05</v>
      </c>
      <c r="F37" s="71">
        <v>12906.92</v>
      </c>
      <c r="G37" s="71">
        <v>4622.3900000000003</v>
      </c>
      <c r="H37" s="71">
        <v>1770.99</v>
      </c>
      <c r="I37" s="71">
        <v>473641.06</v>
      </c>
      <c r="J37" s="71">
        <v>3996.43</v>
      </c>
      <c r="K37" s="71">
        <v>21528.62</v>
      </c>
      <c r="L37" s="71">
        <v>499166.11</v>
      </c>
      <c r="M37" s="77">
        <v>10.68</v>
      </c>
      <c r="N37" s="16"/>
    </row>
    <row r="38" spans="1:14" x14ac:dyDescent="0.2">
      <c r="A38" s="69" t="s">
        <v>16</v>
      </c>
      <c r="B38" s="71">
        <v>3368074.22</v>
      </c>
      <c r="C38" s="71">
        <v>1446490.31</v>
      </c>
      <c r="D38" s="71">
        <v>1651873.07</v>
      </c>
      <c r="E38" s="71">
        <v>899429.38</v>
      </c>
      <c r="F38" s="71">
        <v>576293.86</v>
      </c>
      <c r="G38" s="71">
        <v>297777.15999999997</v>
      </c>
      <c r="H38" s="71">
        <v>117913.28</v>
      </c>
      <c r="I38" s="71">
        <v>8357851.2800000012</v>
      </c>
      <c r="J38" s="71">
        <v>159832.07999999999</v>
      </c>
      <c r="K38" s="71">
        <v>241906.05</v>
      </c>
      <c r="L38" s="71">
        <v>8759589.4100000001</v>
      </c>
      <c r="M38" s="77">
        <v>23.17312862618919</v>
      </c>
      <c r="N38" s="16"/>
    </row>
    <row r="39" spans="1:14" x14ac:dyDescent="0.2">
      <c r="A39" s="70" t="s">
        <v>20</v>
      </c>
      <c r="B39" s="71">
        <v>513232.68</v>
      </c>
      <c r="C39" s="71">
        <v>217849.16</v>
      </c>
      <c r="D39" s="71">
        <v>199535.88</v>
      </c>
      <c r="E39" s="71">
        <v>82834.03</v>
      </c>
      <c r="F39" s="71">
        <v>49029.35</v>
      </c>
      <c r="G39" s="71">
        <v>27432.47</v>
      </c>
      <c r="H39" s="71">
        <v>10923.46</v>
      </c>
      <c r="I39" s="71">
        <v>1100837.03</v>
      </c>
      <c r="J39" s="71">
        <v>5799.53</v>
      </c>
      <c r="K39" s="71">
        <v>24623.73</v>
      </c>
      <c r="L39" s="71">
        <v>1131260.29</v>
      </c>
      <c r="M39" s="77">
        <v>17.62</v>
      </c>
      <c r="N39" s="16"/>
    </row>
    <row r="40" spans="1:14" ht="13.5" thickBot="1" x14ac:dyDescent="0.25">
      <c r="A40" s="79" t="s">
        <v>17</v>
      </c>
      <c r="B40" s="80">
        <v>361298.59</v>
      </c>
      <c r="C40" s="80">
        <v>126294.11</v>
      </c>
      <c r="D40" s="80">
        <v>153930.5</v>
      </c>
      <c r="E40" s="80">
        <v>45925.74</v>
      </c>
      <c r="F40" s="80">
        <v>12892.97</v>
      </c>
      <c r="G40" s="80">
        <v>3232.74</v>
      </c>
      <c r="H40" s="80">
        <v>538.19000000000005</v>
      </c>
      <c r="I40" s="80">
        <v>704112.84</v>
      </c>
      <c r="J40" s="80">
        <v>1558.86</v>
      </c>
      <c r="K40" s="80">
        <v>39023.339999999997</v>
      </c>
      <c r="L40" s="80">
        <v>744695.04</v>
      </c>
      <c r="M40" s="81">
        <v>9.7150768902325382</v>
      </c>
      <c r="N40" s="16"/>
    </row>
    <row r="41" spans="1:14" x14ac:dyDescent="0.2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4"/>
      <c r="N41" s="16"/>
    </row>
    <row r="42" spans="1:14" ht="13.5" thickBot="1" x14ac:dyDescent="0.25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4"/>
      <c r="N42" s="16"/>
    </row>
    <row r="43" spans="1:14" ht="14.25" x14ac:dyDescent="0.2">
      <c r="A43" s="73">
        <v>2018</v>
      </c>
      <c r="B43" s="113" t="s">
        <v>73</v>
      </c>
      <c r="C43" s="113"/>
      <c r="D43" s="113"/>
      <c r="E43" s="113"/>
      <c r="F43" s="113"/>
      <c r="G43" s="113"/>
      <c r="H43" s="113"/>
      <c r="I43" s="63"/>
      <c r="J43" s="63"/>
      <c r="K43" s="63"/>
      <c r="L43" s="63"/>
      <c r="M43" s="64"/>
    </row>
    <row r="44" spans="1:14" ht="35.25" customHeight="1" x14ac:dyDescent="0.2">
      <c r="A44" s="65"/>
      <c r="B44" s="66" t="s">
        <v>2</v>
      </c>
      <c r="C44" s="67" t="s">
        <v>3</v>
      </c>
      <c r="D44" s="67" t="s">
        <v>4</v>
      </c>
      <c r="E44" s="66" t="s">
        <v>5</v>
      </c>
      <c r="F44" s="66" t="s">
        <v>6</v>
      </c>
      <c r="G44" s="66" t="s">
        <v>7</v>
      </c>
      <c r="H44" s="66" t="s">
        <v>8</v>
      </c>
      <c r="I44" s="66" t="s">
        <v>0</v>
      </c>
      <c r="J44" s="66" t="s">
        <v>9</v>
      </c>
      <c r="K44" s="66" t="s">
        <v>10</v>
      </c>
      <c r="L44" s="66" t="s">
        <v>1</v>
      </c>
      <c r="M44" s="68" t="s">
        <v>74</v>
      </c>
    </row>
    <row r="45" spans="1:14" x14ac:dyDescent="0.2">
      <c r="A45" s="88" t="s">
        <v>76</v>
      </c>
      <c r="B45" s="71">
        <v>5539965.1699999999</v>
      </c>
      <c r="C45" s="71">
        <v>1156952</v>
      </c>
      <c r="D45" s="71">
        <v>798492.54</v>
      </c>
      <c r="E45" s="71">
        <v>206613.84000000003</v>
      </c>
      <c r="F45" s="71">
        <v>71382.03</v>
      </c>
      <c r="G45" s="71">
        <v>20519.96</v>
      </c>
      <c r="H45" s="71">
        <v>3914.89</v>
      </c>
      <c r="I45" s="71">
        <v>7797840.4299999997</v>
      </c>
      <c r="J45" s="71">
        <v>52507.17</v>
      </c>
      <c r="K45" s="71">
        <v>95864.170000000013</v>
      </c>
      <c r="L45" s="71">
        <v>7946211.7700000005</v>
      </c>
      <c r="M45" s="77">
        <v>5.7891851744393801</v>
      </c>
    </row>
    <row r="46" spans="1:14" s="24" customFormat="1" x14ac:dyDescent="0.2">
      <c r="A46" s="85" t="s">
        <v>75</v>
      </c>
      <c r="B46" s="76">
        <v>3075366.44</v>
      </c>
      <c r="C46" s="76">
        <v>739633.92</v>
      </c>
      <c r="D46" s="76">
        <v>600356.23</v>
      </c>
      <c r="E46" s="76">
        <v>181673.06</v>
      </c>
      <c r="F46" s="76">
        <v>63595.590000000004</v>
      </c>
      <c r="G46" s="76">
        <v>16718.54</v>
      </c>
      <c r="H46" s="76">
        <v>3048.4700000000003</v>
      </c>
      <c r="I46" s="76">
        <v>4680392.2499999991</v>
      </c>
      <c r="J46" s="76">
        <v>38312.409999999996</v>
      </c>
      <c r="K46" s="76">
        <v>53291.07</v>
      </c>
      <c r="L46" s="76">
        <v>4771995.7299999995</v>
      </c>
      <c r="M46" s="86">
        <v>7.2080437040292953</v>
      </c>
      <c r="N46" s="37"/>
    </row>
    <row r="47" spans="1:14" x14ac:dyDescent="0.2">
      <c r="A47" s="69" t="s">
        <v>13</v>
      </c>
      <c r="B47" s="71">
        <v>1792312.27</v>
      </c>
      <c r="C47" s="71">
        <v>349272.83</v>
      </c>
      <c r="D47" s="71">
        <v>376098.35</v>
      </c>
      <c r="E47" s="71">
        <v>188515.09</v>
      </c>
      <c r="F47" s="71">
        <v>99975.73</v>
      </c>
      <c r="G47" s="71">
        <v>46561.15</v>
      </c>
      <c r="H47" s="71">
        <v>28081.31</v>
      </c>
      <c r="I47" s="71">
        <v>2880816.73</v>
      </c>
      <c r="J47" s="76">
        <v>21332.98</v>
      </c>
      <c r="K47" s="76">
        <v>55297.760000000002</v>
      </c>
      <c r="L47" s="76">
        <v>2957447.47</v>
      </c>
      <c r="M47" s="77">
        <v>14.473502899861666</v>
      </c>
      <c r="N47" s="16"/>
    </row>
    <row r="48" spans="1:14" x14ac:dyDescent="0.2">
      <c r="A48" s="69" t="s">
        <v>23</v>
      </c>
      <c r="B48" s="71">
        <v>432468.52</v>
      </c>
      <c r="C48" s="71">
        <v>209467.33</v>
      </c>
      <c r="D48" s="71">
        <v>224647.84</v>
      </c>
      <c r="E48" s="71">
        <v>80608.53</v>
      </c>
      <c r="F48" s="71">
        <v>54432.12</v>
      </c>
      <c r="G48" s="71">
        <v>29343.49</v>
      </c>
      <c r="H48" s="71">
        <v>5826.53</v>
      </c>
      <c r="I48" s="71">
        <v>1036794.36</v>
      </c>
      <c r="J48" s="71">
        <v>4367.6499999999996</v>
      </c>
      <c r="K48" s="71">
        <v>19195.11</v>
      </c>
      <c r="L48" s="71">
        <v>1060357.1200000001</v>
      </c>
      <c r="M48" s="77">
        <v>17.489999999999998</v>
      </c>
      <c r="N48" s="16"/>
    </row>
    <row r="49" spans="1:14" x14ac:dyDescent="0.2">
      <c r="A49" s="69" t="s">
        <v>11</v>
      </c>
      <c r="B49" s="71">
        <v>186815</v>
      </c>
      <c r="C49" s="71">
        <v>119734.47</v>
      </c>
      <c r="D49" s="71">
        <v>114574.8</v>
      </c>
      <c r="E49" s="71">
        <v>35505.980000000003</v>
      </c>
      <c r="F49" s="71">
        <v>29546.13</v>
      </c>
      <c r="G49" s="71">
        <v>18802.78</v>
      </c>
      <c r="H49" s="71">
        <v>6714.36</v>
      </c>
      <c r="I49" s="71">
        <v>511693.52</v>
      </c>
      <c r="J49" s="71">
        <v>7542.92</v>
      </c>
      <c r="K49" s="71">
        <v>12902.91</v>
      </c>
      <c r="L49" s="71">
        <v>532139.35</v>
      </c>
      <c r="M49" s="77">
        <v>21.23</v>
      </c>
      <c r="N49" s="16"/>
    </row>
    <row r="50" spans="1:14" ht="25.5" x14ac:dyDescent="0.2">
      <c r="A50" s="69" t="s">
        <v>22</v>
      </c>
      <c r="B50" s="71">
        <v>489720.05</v>
      </c>
      <c r="C50" s="71">
        <v>179761.47</v>
      </c>
      <c r="D50" s="71">
        <v>191636.67</v>
      </c>
      <c r="E50" s="71">
        <v>88228.29</v>
      </c>
      <c r="F50" s="71">
        <v>46645.79</v>
      </c>
      <c r="G50" s="71">
        <v>17697.66</v>
      </c>
      <c r="H50" s="71">
        <v>6252.66</v>
      </c>
      <c r="I50" s="71">
        <v>1019942.59</v>
      </c>
      <c r="J50" s="71">
        <v>3846.14</v>
      </c>
      <c r="K50" s="71">
        <v>15280.38</v>
      </c>
      <c r="L50" s="71">
        <v>1039069.11</v>
      </c>
      <c r="M50" s="77">
        <v>16.059999999999999</v>
      </c>
      <c r="N50" s="16"/>
    </row>
    <row r="51" spans="1:14" x14ac:dyDescent="0.2">
      <c r="A51" s="69" t="s">
        <v>12</v>
      </c>
      <c r="B51" s="71">
        <v>229656.51</v>
      </c>
      <c r="C51" s="71">
        <v>94593.45</v>
      </c>
      <c r="D51" s="71">
        <v>100622.27</v>
      </c>
      <c r="E51" s="71">
        <v>44077.79</v>
      </c>
      <c r="F51" s="71">
        <v>18451.87</v>
      </c>
      <c r="G51" s="71">
        <v>4435.09</v>
      </c>
      <c r="H51" s="71">
        <v>617.58000000000004</v>
      </c>
      <c r="I51" s="71">
        <v>492454.56</v>
      </c>
      <c r="J51" s="71">
        <v>2404.59</v>
      </c>
      <c r="K51" s="71">
        <v>9667.76</v>
      </c>
      <c r="L51" s="71">
        <v>504526.91</v>
      </c>
      <c r="M51" s="77">
        <v>12.8</v>
      </c>
      <c r="N51" s="16"/>
    </row>
    <row r="52" spans="1:14" x14ac:dyDescent="0.2">
      <c r="A52" s="69" t="s">
        <v>19</v>
      </c>
      <c r="B52" s="71">
        <v>480705.63</v>
      </c>
      <c r="C52" s="71">
        <v>91127.18</v>
      </c>
      <c r="D52" s="71">
        <v>76577.84</v>
      </c>
      <c r="E52" s="71">
        <v>29825.06</v>
      </c>
      <c r="F52" s="71">
        <v>18006.39</v>
      </c>
      <c r="G52" s="71">
        <v>5787.65</v>
      </c>
      <c r="H52" s="71">
        <v>1463.48</v>
      </c>
      <c r="I52" s="71">
        <v>703493.23</v>
      </c>
      <c r="J52" s="71">
        <v>7024.33</v>
      </c>
      <c r="K52" s="71">
        <v>92251.81</v>
      </c>
      <c r="L52" s="71">
        <v>802769.37</v>
      </c>
      <c r="M52" s="77">
        <v>8.4700000000000006</v>
      </c>
      <c r="N52" s="16"/>
    </row>
    <row r="53" spans="1:14" x14ac:dyDescent="0.2">
      <c r="A53" s="70" t="s">
        <v>41</v>
      </c>
      <c r="B53" s="87">
        <v>7276234.3400000008</v>
      </c>
      <c r="C53" s="87">
        <v>957602.05</v>
      </c>
      <c r="D53" s="87">
        <v>717396.18</v>
      </c>
      <c r="E53" s="87">
        <v>187388.03</v>
      </c>
      <c r="F53" s="87">
        <v>66993.19</v>
      </c>
      <c r="G53" s="87">
        <v>23392.78</v>
      </c>
      <c r="H53" s="87">
        <v>8820.09</v>
      </c>
      <c r="I53" s="71">
        <v>9237826.6599999983</v>
      </c>
      <c r="J53" s="87">
        <v>50378.840000000004</v>
      </c>
      <c r="K53" s="78">
        <v>134336.91999999998</v>
      </c>
      <c r="L53" s="71">
        <v>9422542.4199999981</v>
      </c>
      <c r="M53" s="77">
        <v>4.74</v>
      </c>
      <c r="N53" s="16"/>
    </row>
    <row r="54" spans="1:14" x14ac:dyDescent="0.2">
      <c r="A54" s="70" t="s">
        <v>15</v>
      </c>
      <c r="B54" s="71">
        <v>2865817.72</v>
      </c>
      <c r="C54" s="71">
        <v>520575.74</v>
      </c>
      <c r="D54" s="71">
        <v>396801.93</v>
      </c>
      <c r="E54" s="71">
        <v>150252.73000000001</v>
      </c>
      <c r="F54" s="71">
        <v>64178.19</v>
      </c>
      <c r="G54" s="71">
        <v>29749.8</v>
      </c>
      <c r="H54" s="71">
        <v>16193.09</v>
      </c>
      <c r="I54" s="71">
        <v>4043569.2</v>
      </c>
      <c r="J54" s="76">
        <v>82725.039999999994</v>
      </c>
      <c r="K54" s="76">
        <v>37158.959999999999</v>
      </c>
      <c r="L54" s="76">
        <v>4163453.2</v>
      </c>
      <c r="M54" s="77">
        <v>8.2481803600640742</v>
      </c>
      <c r="N54" s="16"/>
    </row>
    <row r="55" spans="1:14" x14ac:dyDescent="0.2">
      <c r="A55" s="70" t="s">
        <v>14</v>
      </c>
      <c r="B55" s="71">
        <v>990754.88</v>
      </c>
      <c r="C55" s="71">
        <v>663513.88</v>
      </c>
      <c r="D55" s="71">
        <v>755737.24</v>
      </c>
      <c r="E55" s="71">
        <v>299746.90999999997</v>
      </c>
      <c r="F55" s="71">
        <v>178743.19</v>
      </c>
      <c r="G55" s="71">
        <v>103847.18</v>
      </c>
      <c r="H55" s="71">
        <v>48230.99</v>
      </c>
      <c r="I55" s="71">
        <v>3040574.27</v>
      </c>
      <c r="J55" s="71">
        <v>24518.89</v>
      </c>
      <c r="K55" s="71">
        <v>146274.96</v>
      </c>
      <c r="L55" s="71">
        <v>3211368.12</v>
      </c>
      <c r="M55" s="77">
        <v>23.67329813366144</v>
      </c>
      <c r="N55" s="16"/>
    </row>
    <row r="56" spans="1:14" x14ac:dyDescent="0.2">
      <c r="A56" s="70" t="s">
        <v>18</v>
      </c>
      <c r="B56" s="71">
        <v>1032429.17</v>
      </c>
      <c r="C56" s="71">
        <v>486615.63</v>
      </c>
      <c r="D56" s="71">
        <v>347526.22</v>
      </c>
      <c r="E56" s="71">
        <v>137042.5</v>
      </c>
      <c r="F56" s="71">
        <v>89200.14</v>
      </c>
      <c r="G56" s="71">
        <v>50372.02</v>
      </c>
      <c r="H56" s="71">
        <v>23003.25</v>
      </c>
      <c r="I56" s="71">
        <v>2166188.9300000002</v>
      </c>
      <c r="J56" s="71">
        <v>30587.13</v>
      </c>
      <c r="K56" s="71">
        <v>128676.2</v>
      </c>
      <c r="L56" s="71">
        <v>2325452.2599999998</v>
      </c>
      <c r="M56" s="77">
        <v>16.758687295110494</v>
      </c>
      <c r="N56" s="16"/>
    </row>
    <row r="57" spans="1:14" x14ac:dyDescent="0.2">
      <c r="A57" s="70" t="s">
        <v>21</v>
      </c>
      <c r="B57" s="71">
        <v>288215.14</v>
      </c>
      <c r="C57" s="71">
        <v>74668.210000000006</v>
      </c>
      <c r="D57" s="71">
        <v>64836.36</v>
      </c>
      <c r="E57" s="71">
        <v>26621.05</v>
      </c>
      <c r="F57" s="71">
        <v>12906.92</v>
      </c>
      <c r="G57" s="71">
        <v>4622.3900000000003</v>
      </c>
      <c r="H57" s="71">
        <v>1770.99</v>
      </c>
      <c r="I57" s="71">
        <v>473641.06</v>
      </c>
      <c r="J57" s="71">
        <v>3996.43</v>
      </c>
      <c r="K57" s="71">
        <v>21528.62</v>
      </c>
      <c r="L57" s="71">
        <v>499166.11</v>
      </c>
      <c r="M57" s="77">
        <v>10.68</v>
      </c>
      <c r="N57" s="16"/>
    </row>
    <row r="58" spans="1:14" x14ac:dyDescent="0.2">
      <c r="A58" s="69" t="s">
        <v>16</v>
      </c>
      <c r="B58" s="71">
        <v>3368074.22</v>
      </c>
      <c r="C58" s="71">
        <v>1446490.31</v>
      </c>
      <c r="D58" s="71">
        <v>1651873.07</v>
      </c>
      <c r="E58" s="71">
        <v>899429.38</v>
      </c>
      <c r="F58" s="71">
        <v>576293.86</v>
      </c>
      <c r="G58" s="71">
        <v>297777.15999999997</v>
      </c>
      <c r="H58" s="71">
        <v>117913.28</v>
      </c>
      <c r="I58" s="71">
        <v>8357851.2800000012</v>
      </c>
      <c r="J58" s="71">
        <v>159832.07999999999</v>
      </c>
      <c r="K58" s="71">
        <v>241906.05</v>
      </c>
      <c r="L58" s="71">
        <v>8759589.4100000001</v>
      </c>
      <c r="M58" s="77">
        <v>23.17312862618919</v>
      </c>
      <c r="N58" s="16"/>
    </row>
    <row r="59" spans="1:14" x14ac:dyDescent="0.2">
      <c r="A59" s="70" t="s">
        <v>20</v>
      </c>
      <c r="B59" s="71">
        <v>513232.68</v>
      </c>
      <c r="C59" s="71">
        <v>217849.16</v>
      </c>
      <c r="D59" s="71">
        <v>199535.88</v>
      </c>
      <c r="E59" s="71">
        <v>82834.03</v>
      </c>
      <c r="F59" s="71">
        <v>49029.35</v>
      </c>
      <c r="G59" s="71">
        <v>27432.47</v>
      </c>
      <c r="H59" s="71">
        <v>10923.46</v>
      </c>
      <c r="I59" s="71">
        <v>1100837.03</v>
      </c>
      <c r="J59" s="71">
        <v>5799.53</v>
      </c>
      <c r="K59" s="71">
        <v>24623.73</v>
      </c>
      <c r="L59" s="71">
        <v>1131260.29</v>
      </c>
      <c r="M59" s="77">
        <v>17.62</v>
      </c>
      <c r="N59" s="16"/>
    </row>
    <row r="60" spans="1:14" ht="13.5" thickBot="1" x14ac:dyDescent="0.25">
      <c r="A60" s="79" t="s">
        <v>17</v>
      </c>
      <c r="B60" s="80">
        <v>361298.59</v>
      </c>
      <c r="C60" s="80">
        <v>126294.11</v>
      </c>
      <c r="D60" s="80">
        <v>153930.5</v>
      </c>
      <c r="E60" s="80">
        <v>45925.74</v>
      </c>
      <c r="F60" s="80">
        <v>12892.97</v>
      </c>
      <c r="G60" s="80">
        <v>3232.74</v>
      </c>
      <c r="H60" s="80">
        <v>538.19000000000005</v>
      </c>
      <c r="I60" s="80">
        <v>704112.84</v>
      </c>
      <c r="J60" s="80">
        <v>1558.86</v>
      </c>
      <c r="K60" s="80">
        <v>39023.339999999997</v>
      </c>
      <c r="L60" s="80">
        <v>744695.04</v>
      </c>
      <c r="M60" s="81">
        <v>9.7150768902325382</v>
      </c>
      <c r="N60" s="16"/>
    </row>
    <row r="61" spans="1:14" x14ac:dyDescent="0.2">
      <c r="A61" s="82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16"/>
    </row>
    <row r="62" spans="1:14" ht="13.5" thickBot="1" x14ac:dyDescent="0.25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4"/>
      <c r="N62" s="16"/>
    </row>
    <row r="63" spans="1:14" ht="14.25" x14ac:dyDescent="0.2">
      <c r="A63" s="73">
        <v>2017</v>
      </c>
      <c r="B63" s="113" t="s">
        <v>73</v>
      </c>
      <c r="C63" s="113"/>
      <c r="D63" s="113"/>
      <c r="E63" s="113"/>
      <c r="F63" s="113"/>
      <c r="G63" s="113"/>
      <c r="H63" s="113"/>
      <c r="I63" s="63"/>
      <c r="J63" s="63"/>
      <c r="K63" s="63"/>
      <c r="L63" s="63"/>
      <c r="M63" s="64"/>
    </row>
    <row r="64" spans="1:14" ht="38.25" x14ac:dyDescent="0.2">
      <c r="A64" s="65"/>
      <c r="B64" s="66" t="s">
        <v>2</v>
      </c>
      <c r="C64" s="67" t="s">
        <v>3</v>
      </c>
      <c r="D64" s="67" t="s">
        <v>4</v>
      </c>
      <c r="E64" s="66" t="s">
        <v>5</v>
      </c>
      <c r="F64" s="66" t="s">
        <v>6</v>
      </c>
      <c r="G64" s="66" t="s">
        <v>7</v>
      </c>
      <c r="H64" s="66" t="s">
        <v>8</v>
      </c>
      <c r="I64" s="66" t="s">
        <v>0</v>
      </c>
      <c r="J64" s="66" t="s">
        <v>9</v>
      </c>
      <c r="K64" s="66" t="s">
        <v>10</v>
      </c>
      <c r="L64" s="66" t="s">
        <v>1</v>
      </c>
      <c r="M64" s="68" t="s">
        <v>74</v>
      </c>
    </row>
    <row r="65" spans="1:14" x14ac:dyDescent="0.2">
      <c r="A65" s="85" t="s">
        <v>75</v>
      </c>
      <c r="B65" s="76">
        <v>3075366.44</v>
      </c>
      <c r="C65" s="76">
        <v>739633.92</v>
      </c>
      <c r="D65" s="76">
        <v>600356.23</v>
      </c>
      <c r="E65" s="76">
        <v>181673.06</v>
      </c>
      <c r="F65" s="76">
        <v>63595.590000000004</v>
      </c>
      <c r="G65" s="76">
        <v>16718.54</v>
      </c>
      <c r="H65" s="76">
        <v>3048.4700000000003</v>
      </c>
      <c r="I65" s="76">
        <v>4680392.2499999991</v>
      </c>
      <c r="J65" s="76">
        <v>38312.409999999996</v>
      </c>
      <c r="K65" s="76">
        <v>53291.07</v>
      </c>
      <c r="L65" s="76">
        <v>4771995.7299999995</v>
      </c>
      <c r="M65" s="86">
        <v>7.2080437040292953</v>
      </c>
      <c r="N65" s="16"/>
    </row>
    <row r="66" spans="1:14" x14ac:dyDescent="0.2">
      <c r="A66" s="69" t="s">
        <v>13</v>
      </c>
      <c r="B66" s="71">
        <v>1792312.27</v>
      </c>
      <c r="C66" s="71">
        <v>349272.83</v>
      </c>
      <c r="D66" s="71">
        <v>376098.35</v>
      </c>
      <c r="E66" s="71">
        <v>188515.09</v>
      </c>
      <c r="F66" s="71">
        <v>99975.73</v>
      </c>
      <c r="G66" s="71">
        <v>46561.15</v>
      </c>
      <c r="H66" s="71">
        <v>28081.31</v>
      </c>
      <c r="I66" s="71">
        <v>2880816.73</v>
      </c>
      <c r="J66" s="76">
        <v>21332.98</v>
      </c>
      <c r="K66" s="76">
        <v>55297.760000000002</v>
      </c>
      <c r="L66" s="76">
        <v>2957447.47</v>
      </c>
      <c r="M66" s="77">
        <v>14.473502899861666</v>
      </c>
      <c r="N66" s="16"/>
    </row>
    <row r="67" spans="1:14" x14ac:dyDescent="0.2">
      <c r="A67" s="69" t="s">
        <v>23</v>
      </c>
      <c r="B67" s="71">
        <v>432468.52</v>
      </c>
      <c r="C67" s="71">
        <v>209467.33</v>
      </c>
      <c r="D67" s="71">
        <v>224647.84</v>
      </c>
      <c r="E67" s="71">
        <v>80608.53</v>
      </c>
      <c r="F67" s="71">
        <v>54432.12</v>
      </c>
      <c r="G67" s="71">
        <v>29343.49</v>
      </c>
      <c r="H67" s="71">
        <v>5826.53</v>
      </c>
      <c r="I67" s="71">
        <v>1036794.36</v>
      </c>
      <c r="J67" s="71">
        <v>4367.6499999999996</v>
      </c>
      <c r="K67" s="71">
        <v>19195.11</v>
      </c>
      <c r="L67" s="71">
        <v>1060357.1200000001</v>
      </c>
      <c r="M67" s="77">
        <v>17.489999999999998</v>
      </c>
      <c r="N67" s="16"/>
    </row>
    <row r="68" spans="1:14" x14ac:dyDescent="0.2">
      <c r="A68" s="69" t="s">
        <v>11</v>
      </c>
      <c r="B68" s="71">
        <v>186815</v>
      </c>
      <c r="C68" s="71">
        <v>119734.47</v>
      </c>
      <c r="D68" s="71">
        <v>114574.8</v>
      </c>
      <c r="E68" s="71">
        <v>35505.980000000003</v>
      </c>
      <c r="F68" s="71">
        <v>29546.13</v>
      </c>
      <c r="G68" s="71">
        <v>18802.78</v>
      </c>
      <c r="H68" s="71">
        <v>6714.36</v>
      </c>
      <c r="I68" s="71">
        <v>511693.52</v>
      </c>
      <c r="J68" s="71">
        <v>7542.92</v>
      </c>
      <c r="K68" s="71">
        <v>12902.91</v>
      </c>
      <c r="L68" s="71">
        <v>532139.35</v>
      </c>
      <c r="M68" s="77">
        <v>21.23</v>
      </c>
      <c r="N68" s="16"/>
    </row>
    <row r="69" spans="1:14" ht="25.5" x14ac:dyDescent="0.2">
      <c r="A69" s="69" t="s">
        <v>22</v>
      </c>
      <c r="B69" s="71">
        <v>489720.05</v>
      </c>
      <c r="C69" s="71">
        <v>179761.47</v>
      </c>
      <c r="D69" s="71">
        <v>191636.67</v>
      </c>
      <c r="E69" s="71">
        <v>88228.29</v>
      </c>
      <c r="F69" s="71">
        <v>46645.79</v>
      </c>
      <c r="G69" s="71">
        <v>17697.66</v>
      </c>
      <c r="H69" s="71">
        <v>6252.66</v>
      </c>
      <c r="I69" s="71">
        <v>1019942.59</v>
      </c>
      <c r="J69" s="71">
        <v>3846.14</v>
      </c>
      <c r="K69" s="71">
        <v>15280.38</v>
      </c>
      <c r="L69" s="71">
        <v>1039069.11</v>
      </c>
      <c r="M69" s="77">
        <v>16.059999999999999</v>
      </c>
      <c r="N69" s="16"/>
    </row>
    <row r="70" spans="1:14" x14ac:dyDescent="0.2">
      <c r="A70" s="69" t="s">
        <v>12</v>
      </c>
      <c r="B70" s="71">
        <v>229656.51</v>
      </c>
      <c r="C70" s="71">
        <v>94593.45</v>
      </c>
      <c r="D70" s="71">
        <v>100622.27</v>
      </c>
      <c r="E70" s="71">
        <v>44077.79</v>
      </c>
      <c r="F70" s="71">
        <v>18451.87</v>
      </c>
      <c r="G70" s="71">
        <v>4435.09</v>
      </c>
      <c r="H70" s="71">
        <v>617.58000000000004</v>
      </c>
      <c r="I70" s="71">
        <v>492454.56</v>
      </c>
      <c r="J70" s="71">
        <v>2404.59</v>
      </c>
      <c r="K70" s="71">
        <v>9667.76</v>
      </c>
      <c r="L70" s="71">
        <v>504526.91</v>
      </c>
      <c r="M70" s="77">
        <v>12.8</v>
      </c>
      <c r="N70" s="16"/>
    </row>
    <row r="71" spans="1:14" x14ac:dyDescent="0.2">
      <c r="A71" s="69" t="s">
        <v>19</v>
      </c>
      <c r="B71" s="71">
        <v>480705.63</v>
      </c>
      <c r="C71" s="71">
        <v>91127.18</v>
      </c>
      <c r="D71" s="71">
        <v>76577.84</v>
      </c>
      <c r="E71" s="71">
        <v>29825.06</v>
      </c>
      <c r="F71" s="71">
        <v>18006.39</v>
      </c>
      <c r="G71" s="71">
        <v>5787.65</v>
      </c>
      <c r="H71" s="71">
        <v>1463.48</v>
      </c>
      <c r="I71" s="71">
        <v>703493.23</v>
      </c>
      <c r="J71" s="71">
        <v>7024.33</v>
      </c>
      <c r="K71" s="71">
        <v>92251.81</v>
      </c>
      <c r="L71" s="71">
        <v>802769.37</v>
      </c>
      <c r="M71" s="77">
        <v>8.4700000000000006</v>
      </c>
      <c r="N71" s="16"/>
    </row>
    <row r="72" spans="1:14" x14ac:dyDescent="0.2">
      <c r="A72" s="70" t="s">
        <v>41</v>
      </c>
      <c r="B72" s="78">
        <v>7276234.3400000008</v>
      </c>
      <c r="C72" s="78">
        <v>957602.05</v>
      </c>
      <c r="D72" s="78">
        <v>717396.18</v>
      </c>
      <c r="E72" s="78">
        <v>187388.03</v>
      </c>
      <c r="F72" s="78">
        <v>66993.19</v>
      </c>
      <c r="G72" s="78">
        <v>23392.78</v>
      </c>
      <c r="H72" s="78">
        <v>8820.09</v>
      </c>
      <c r="I72" s="71">
        <v>9237826.6599999983</v>
      </c>
      <c r="J72" s="78">
        <v>50378.840000000004</v>
      </c>
      <c r="K72" s="78">
        <v>134336.91999999998</v>
      </c>
      <c r="L72" s="71">
        <v>9422542.4199999981</v>
      </c>
      <c r="M72" s="77">
        <v>4.74</v>
      </c>
      <c r="N72" s="16"/>
    </row>
    <row r="73" spans="1:14" x14ac:dyDescent="0.2">
      <c r="A73" s="70" t="s">
        <v>15</v>
      </c>
      <c r="B73" s="71">
        <v>2865817.72</v>
      </c>
      <c r="C73" s="71">
        <v>520575.74</v>
      </c>
      <c r="D73" s="71">
        <v>396801.93</v>
      </c>
      <c r="E73" s="71">
        <v>150252.73000000001</v>
      </c>
      <c r="F73" s="71">
        <v>64178.19</v>
      </c>
      <c r="G73" s="71">
        <v>29749.8</v>
      </c>
      <c r="H73" s="71">
        <v>16193.09</v>
      </c>
      <c r="I73" s="71">
        <v>4043569.2</v>
      </c>
      <c r="J73" s="76">
        <v>82725.039999999994</v>
      </c>
      <c r="K73" s="76">
        <v>37158.959999999999</v>
      </c>
      <c r="L73" s="76">
        <v>4163453.2</v>
      </c>
      <c r="M73" s="77">
        <v>8.2481803600640742</v>
      </c>
      <c r="N73" s="16"/>
    </row>
    <row r="74" spans="1:14" x14ac:dyDescent="0.2">
      <c r="A74" s="70" t="s">
        <v>14</v>
      </c>
      <c r="B74" s="71">
        <v>990754.88</v>
      </c>
      <c r="C74" s="71">
        <v>663513.88</v>
      </c>
      <c r="D74" s="71">
        <v>755737.24</v>
      </c>
      <c r="E74" s="71">
        <v>299746.90999999997</v>
      </c>
      <c r="F74" s="71">
        <v>178743.19</v>
      </c>
      <c r="G74" s="71">
        <v>103847.18</v>
      </c>
      <c r="H74" s="71">
        <v>48230.99</v>
      </c>
      <c r="I74" s="71">
        <v>3040574.27</v>
      </c>
      <c r="J74" s="71">
        <v>24518.89</v>
      </c>
      <c r="K74" s="71">
        <v>146274.96</v>
      </c>
      <c r="L74" s="71">
        <v>3211368.12</v>
      </c>
      <c r="M74" s="77">
        <v>23.67329813366144</v>
      </c>
      <c r="N74" s="16"/>
    </row>
    <row r="75" spans="1:14" x14ac:dyDescent="0.2">
      <c r="A75" s="70" t="s">
        <v>18</v>
      </c>
      <c r="B75" s="71">
        <v>1032429.17</v>
      </c>
      <c r="C75" s="71">
        <v>486615.63</v>
      </c>
      <c r="D75" s="71">
        <v>347526.22</v>
      </c>
      <c r="E75" s="71">
        <v>137042.5</v>
      </c>
      <c r="F75" s="71">
        <v>89200.14</v>
      </c>
      <c r="G75" s="71">
        <v>50372.02</v>
      </c>
      <c r="H75" s="71">
        <v>23003.25</v>
      </c>
      <c r="I75" s="71">
        <v>2166188.9300000002</v>
      </c>
      <c r="J75" s="71">
        <v>30587.13</v>
      </c>
      <c r="K75" s="71">
        <v>128676.2</v>
      </c>
      <c r="L75" s="71">
        <v>2325452.2599999998</v>
      </c>
      <c r="M75" s="77">
        <v>16.758687295110494</v>
      </c>
      <c r="N75" s="16"/>
    </row>
    <row r="76" spans="1:14" x14ac:dyDescent="0.2">
      <c r="A76" s="70" t="s">
        <v>21</v>
      </c>
      <c r="B76" s="71">
        <v>288215.14</v>
      </c>
      <c r="C76" s="71">
        <v>74668.210000000006</v>
      </c>
      <c r="D76" s="71">
        <v>64836.36</v>
      </c>
      <c r="E76" s="71">
        <v>26621.05</v>
      </c>
      <c r="F76" s="71">
        <v>12906.92</v>
      </c>
      <c r="G76" s="71">
        <v>4622.3900000000003</v>
      </c>
      <c r="H76" s="71">
        <v>1770.99</v>
      </c>
      <c r="I76" s="71">
        <v>473641.06</v>
      </c>
      <c r="J76" s="71">
        <v>3996.43</v>
      </c>
      <c r="K76" s="71">
        <v>21528.62</v>
      </c>
      <c r="L76" s="71">
        <v>499166.11</v>
      </c>
      <c r="M76" s="77">
        <v>10.68</v>
      </c>
      <c r="N76" s="16"/>
    </row>
    <row r="77" spans="1:14" x14ac:dyDescent="0.2">
      <c r="A77" s="69" t="s">
        <v>16</v>
      </c>
      <c r="B77" s="71">
        <v>3368074.22</v>
      </c>
      <c r="C77" s="71">
        <v>1446490.31</v>
      </c>
      <c r="D77" s="71">
        <v>1651873.07</v>
      </c>
      <c r="E77" s="71">
        <v>899429.38</v>
      </c>
      <c r="F77" s="71">
        <v>576293.86</v>
      </c>
      <c r="G77" s="71">
        <v>297777.15999999997</v>
      </c>
      <c r="H77" s="71">
        <v>117913.28</v>
      </c>
      <c r="I77" s="71">
        <v>8357851.2800000012</v>
      </c>
      <c r="J77" s="71">
        <v>159832.07999999999</v>
      </c>
      <c r="K77" s="71">
        <v>241906.05</v>
      </c>
      <c r="L77" s="71">
        <v>8759589.4100000001</v>
      </c>
      <c r="M77" s="77">
        <v>23.17312862618919</v>
      </c>
      <c r="N77" s="16"/>
    </row>
    <row r="78" spans="1:14" x14ac:dyDescent="0.2">
      <c r="A78" s="70" t="s">
        <v>20</v>
      </c>
      <c r="B78" s="71">
        <v>513232.68</v>
      </c>
      <c r="C78" s="71">
        <v>217849.16</v>
      </c>
      <c r="D78" s="71">
        <v>199535.88</v>
      </c>
      <c r="E78" s="71">
        <v>82834.03</v>
      </c>
      <c r="F78" s="71">
        <v>49029.35</v>
      </c>
      <c r="G78" s="71">
        <v>27432.47</v>
      </c>
      <c r="H78" s="71">
        <v>10923.46</v>
      </c>
      <c r="I78" s="71">
        <v>1100837.03</v>
      </c>
      <c r="J78" s="71">
        <v>5799.53</v>
      </c>
      <c r="K78" s="71">
        <v>24623.73</v>
      </c>
      <c r="L78" s="71">
        <v>1131260.29</v>
      </c>
      <c r="M78" s="77">
        <v>17.62</v>
      </c>
      <c r="N78" s="16"/>
    </row>
    <row r="79" spans="1:14" ht="13.5" thickBot="1" x14ac:dyDescent="0.25">
      <c r="A79" s="79" t="s">
        <v>17</v>
      </c>
      <c r="B79" s="80">
        <v>361298.59</v>
      </c>
      <c r="C79" s="80">
        <v>126294.11</v>
      </c>
      <c r="D79" s="80">
        <v>153930.5</v>
      </c>
      <c r="E79" s="80">
        <v>45925.74</v>
      </c>
      <c r="F79" s="80">
        <v>12892.97</v>
      </c>
      <c r="G79" s="80">
        <v>3232.74</v>
      </c>
      <c r="H79" s="80">
        <v>538.19000000000005</v>
      </c>
      <c r="I79" s="80">
        <v>704112.84</v>
      </c>
      <c r="J79" s="80">
        <v>1558.86</v>
      </c>
      <c r="K79" s="80">
        <v>39023.339999999997</v>
      </c>
      <c r="L79" s="80">
        <v>744695.04</v>
      </c>
      <c r="M79" s="81">
        <v>9.7150768902325382</v>
      </c>
      <c r="N79" s="16"/>
    </row>
    <row r="80" spans="1:14" ht="15.75" x14ac:dyDescent="0.25">
      <c r="A80" s="20"/>
      <c r="B80" s="23"/>
    </row>
    <row r="81" spans="1:13" ht="13.5" thickBot="1" x14ac:dyDescent="0.25"/>
    <row r="82" spans="1:13" ht="14.25" x14ac:dyDescent="0.2">
      <c r="A82" s="73">
        <v>2016</v>
      </c>
      <c r="B82" s="113" t="s">
        <v>73</v>
      </c>
      <c r="C82" s="113"/>
      <c r="D82" s="113"/>
      <c r="E82" s="113"/>
      <c r="F82" s="113"/>
      <c r="G82" s="113"/>
      <c r="H82" s="113"/>
      <c r="I82" s="63"/>
      <c r="J82" s="63"/>
      <c r="K82" s="63"/>
      <c r="L82" s="63"/>
      <c r="M82" s="64"/>
    </row>
    <row r="83" spans="1:13" ht="38.25" x14ac:dyDescent="0.2">
      <c r="A83" s="65"/>
      <c r="B83" s="66" t="s">
        <v>2</v>
      </c>
      <c r="C83" s="67" t="s">
        <v>3</v>
      </c>
      <c r="D83" s="67" t="s">
        <v>4</v>
      </c>
      <c r="E83" s="66" t="s">
        <v>5</v>
      </c>
      <c r="F83" s="66" t="s">
        <v>6</v>
      </c>
      <c r="G83" s="66" t="s">
        <v>7</v>
      </c>
      <c r="H83" s="66" t="s">
        <v>8</v>
      </c>
      <c r="I83" s="66" t="s">
        <v>0</v>
      </c>
      <c r="J83" s="66" t="s">
        <v>9</v>
      </c>
      <c r="K83" s="66" t="s">
        <v>10</v>
      </c>
      <c r="L83" s="66" t="s">
        <v>1</v>
      </c>
      <c r="M83" s="68" t="s">
        <v>74</v>
      </c>
    </row>
    <row r="84" spans="1:13" x14ac:dyDescent="0.2">
      <c r="A84" s="69" t="s">
        <v>13</v>
      </c>
      <c r="B84" s="71">
        <v>1792312.27</v>
      </c>
      <c r="C84" s="71">
        <v>349272.83</v>
      </c>
      <c r="D84" s="71">
        <v>376098.35</v>
      </c>
      <c r="E84" s="71">
        <v>188515.09</v>
      </c>
      <c r="F84" s="71">
        <v>99975.73</v>
      </c>
      <c r="G84" s="71">
        <v>46561.15</v>
      </c>
      <c r="H84" s="71">
        <v>28081.31</v>
      </c>
      <c r="I84" s="71">
        <v>2880816.73</v>
      </c>
      <c r="J84" s="71">
        <v>21332.98</v>
      </c>
      <c r="K84" s="71">
        <v>55297.760000000002</v>
      </c>
      <c r="L84" s="71">
        <v>2957447.47</v>
      </c>
      <c r="M84" s="71">
        <v>14.473502899861666</v>
      </c>
    </row>
    <row r="85" spans="1:13" x14ac:dyDescent="0.2">
      <c r="A85" s="69" t="s">
        <v>23</v>
      </c>
      <c r="B85" s="71">
        <v>432468.52</v>
      </c>
      <c r="C85" s="71">
        <v>209467.33</v>
      </c>
      <c r="D85" s="71">
        <v>224647.84</v>
      </c>
      <c r="E85" s="71">
        <v>80608.53</v>
      </c>
      <c r="F85" s="71">
        <v>54432.12</v>
      </c>
      <c r="G85" s="71">
        <v>29343.49</v>
      </c>
      <c r="H85" s="71">
        <v>5826.53</v>
      </c>
      <c r="I85" s="71">
        <v>1036794.36</v>
      </c>
      <c r="J85" s="71">
        <v>4367.6499999999996</v>
      </c>
      <c r="K85" s="71">
        <v>19195.11</v>
      </c>
      <c r="L85" s="71">
        <v>1060357.1200000001</v>
      </c>
      <c r="M85" s="71">
        <v>17.489999999999998</v>
      </c>
    </row>
    <row r="86" spans="1:13" x14ac:dyDescent="0.2">
      <c r="A86" s="69" t="s">
        <v>11</v>
      </c>
      <c r="B86" s="71">
        <v>186815</v>
      </c>
      <c r="C86" s="71">
        <v>119734.47</v>
      </c>
      <c r="D86" s="71">
        <v>114574.8</v>
      </c>
      <c r="E86" s="71">
        <v>35505.980000000003</v>
      </c>
      <c r="F86" s="71">
        <v>29546.13</v>
      </c>
      <c r="G86" s="71">
        <v>18802.78</v>
      </c>
      <c r="H86" s="71">
        <v>6714.36</v>
      </c>
      <c r="I86" s="71">
        <v>511693.52</v>
      </c>
      <c r="J86" s="71">
        <v>7542.92</v>
      </c>
      <c r="K86" s="71">
        <v>12902.91</v>
      </c>
      <c r="L86" s="71">
        <v>532139.35</v>
      </c>
      <c r="M86" s="71">
        <v>21.23</v>
      </c>
    </row>
    <row r="87" spans="1:13" ht="25.5" x14ac:dyDescent="0.2">
      <c r="A87" s="69" t="s">
        <v>22</v>
      </c>
      <c r="B87" s="71">
        <v>489720.05</v>
      </c>
      <c r="C87" s="71">
        <v>179761.47</v>
      </c>
      <c r="D87" s="71">
        <v>191636.67</v>
      </c>
      <c r="E87" s="71">
        <v>88228.29</v>
      </c>
      <c r="F87" s="71">
        <v>46645.79</v>
      </c>
      <c r="G87" s="71">
        <v>17697.66</v>
      </c>
      <c r="H87" s="71">
        <v>6252.66</v>
      </c>
      <c r="I87" s="71">
        <v>1019942.59</v>
      </c>
      <c r="J87" s="71">
        <v>3846.14</v>
      </c>
      <c r="K87" s="71">
        <v>15280.38</v>
      </c>
      <c r="L87" s="71">
        <v>1039069.11</v>
      </c>
      <c r="M87" s="71">
        <v>16.059999999999999</v>
      </c>
    </row>
    <row r="88" spans="1:13" x14ac:dyDescent="0.2">
      <c r="A88" s="69" t="s">
        <v>12</v>
      </c>
      <c r="B88" s="71">
        <v>229656.51</v>
      </c>
      <c r="C88" s="71">
        <v>94593.45</v>
      </c>
      <c r="D88" s="71">
        <v>100622.27</v>
      </c>
      <c r="E88" s="71">
        <v>44077.79</v>
      </c>
      <c r="F88" s="71">
        <v>18451.87</v>
      </c>
      <c r="G88" s="71">
        <v>4435.09</v>
      </c>
      <c r="H88" s="71">
        <v>617.58000000000004</v>
      </c>
      <c r="I88" s="71">
        <v>492454.56</v>
      </c>
      <c r="J88" s="71">
        <v>2404.59</v>
      </c>
      <c r="K88" s="71">
        <v>9667.76</v>
      </c>
      <c r="L88" s="71">
        <v>504526.91</v>
      </c>
      <c r="M88" s="71">
        <v>12.8</v>
      </c>
    </row>
    <row r="89" spans="1:13" x14ac:dyDescent="0.2">
      <c r="A89" s="69" t="s">
        <v>19</v>
      </c>
      <c r="B89" s="71">
        <v>480705.63</v>
      </c>
      <c r="C89" s="71">
        <v>91127.18</v>
      </c>
      <c r="D89" s="71">
        <v>76577.84</v>
      </c>
      <c r="E89" s="71">
        <v>29825.06</v>
      </c>
      <c r="F89" s="71">
        <v>18006.39</v>
      </c>
      <c r="G89" s="71">
        <v>5787.65</v>
      </c>
      <c r="H89" s="71">
        <v>1463.48</v>
      </c>
      <c r="I89" s="71">
        <v>703493.23</v>
      </c>
      <c r="J89" s="71">
        <v>7024.33</v>
      </c>
      <c r="K89" s="71">
        <v>92251.81</v>
      </c>
      <c r="L89" s="71">
        <v>802769.37</v>
      </c>
      <c r="M89" s="71">
        <v>8.4700000000000006</v>
      </c>
    </row>
    <row r="90" spans="1:13" x14ac:dyDescent="0.2">
      <c r="A90" s="70" t="s">
        <v>41</v>
      </c>
      <c r="B90" s="72">
        <v>7276234.3400000008</v>
      </c>
      <c r="C90" s="72">
        <v>957602.05</v>
      </c>
      <c r="D90" s="72">
        <v>717396.18</v>
      </c>
      <c r="E90" s="72">
        <v>187388.03</v>
      </c>
      <c r="F90" s="72">
        <v>66993.19</v>
      </c>
      <c r="G90" s="72">
        <v>23392.78</v>
      </c>
      <c r="H90" s="72">
        <v>8820.09</v>
      </c>
      <c r="I90" s="71">
        <v>9237826.6599999983</v>
      </c>
      <c r="J90" s="72">
        <v>50378.840000000004</v>
      </c>
      <c r="K90" s="72">
        <v>134336.91999999998</v>
      </c>
      <c r="L90" s="71">
        <v>9422542.4199999981</v>
      </c>
      <c r="M90" s="71">
        <v>4.74</v>
      </c>
    </row>
    <row r="91" spans="1:13" x14ac:dyDescent="0.2">
      <c r="A91" s="70" t="s">
        <v>15</v>
      </c>
      <c r="B91" s="71">
        <v>2865817.72</v>
      </c>
      <c r="C91" s="71">
        <v>520575.74</v>
      </c>
      <c r="D91" s="71">
        <v>396801.93</v>
      </c>
      <c r="E91" s="71">
        <v>150252.73000000001</v>
      </c>
      <c r="F91" s="71">
        <v>64178.19</v>
      </c>
      <c r="G91" s="71">
        <v>29749.8</v>
      </c>
      <c r="H91" s="71">
        <v>16193.09</v>
      </c>
      <c r="I91" s="71">
        <v>4043569.2</v>
      </c>
      <c r="J91" s="71">
        <v>82725.039999999994</v>
      </c>
      <c r="K91" s="71">
        <v>37158.959999999999</v>
      </c>
      <c r="L91" s="71">
        <v>4163453.2</v>
      </c>
      <c r="M91" s="71">
        <v>8.2481803600640742</v>
      </c>
    </row>
    <row r="92" spans="1:13" x14ac:dyDescent="0.2">
      <c r="A92" s="70" t="s">
        <v>14</v>
      </c>
      <c r="B92" s="71">
        <v>990754.88</v>
      </c>
      <c r="C92" s="71">
        <v>663513.88</v>
      </c>
      <c r="D92" s="71">
        <v>755737.24</v>
      </c>
      <c r="E92" s="71">
        <v>299746.90999999997</v>
      </c>
      <c r="F92" s="71">
        <v>178743.19</v>
      </c>
      <c r="G92" s="71">
        <v>103847.18</v>
      </c>
      <c r="H92" s="71">
        <v>48230.99</v>
      </c>
      <c r="I92" s="71">
        <v>3040574.27</v>
      </c>
      <c r="J92" s="71">
        <v>24518.89</v>
      </c>
      <c r="K92" s="71">
        <v>146274.96</v>
      </c>
      <c r="L92" s="71">
        <v>3211368.12</v>
      </c>
      <c r="M92" s="71">
        <v>23.67329813366144</v>
      </c>
    </row>
    <row r="93" spans="1:13" x14ac:dyDescent="0.2">
      <c r="A93" s="70" t="s">
        <v>18</v>
      </c>
      <c r="B93" s="71">
        <v>1032429.17</v>
      </c>
      <c r="C93" s="71">
        <v>486615.63</v>
      </c>
      <c r="D93" s="71">
        <v>347526.22</v>
      </c>
      <c r="E93" s="71">
        <v>137042.5</v>
      </c>
      <c r="F93" s="71">
        <v>89200.14</v>
      </c>
      <c r="G93" s="71">
        <v>50372.02</v>
      </c>
      <c r="H93" s="71">
        <v>23003.25</v>
      </c>
      <c r="I93" s="71">
        <v>2166188.9300000002</v>
      </c>
      <c r="J93" s="71">
        <v>30587.13</v>
      </c>
      <c r="K93" s="71">
        <v>128676.2</v>
      </c>
      <c r="L93" s="71">
        <v>2325452.2599999998</v>
      </c>
      <c r="M93" s="71">
        <v>16.758687295110494</v>
      </c>
    </row>
    <row r="94" spans="1:13" x14ac:dyDescent="0.2">
      <c r="A94" s="70" t="s">
        <v>21</v>
      </c>
      <c r="B94" s="71">
        <v>288215.14</v>
      </c>
      <c r="C94" s="71">
        <v>74668.210000000006</v>
      </c>
      <c r="D94" s="71">
        <v>64836.36</v>
      </c>
      <c r="E94" s="71">
        <v>26621.05</v>
      </c>
      <c r="F94" s="71">
        <v>12906.92</v>
      </c>
      <c r="G94" s="71">
        <v>4622.3900000000003</v>
      </c>
      <c r="H94" s="71">
        <v>1770.99</v>
      </c>
      <c r="I94" s="71">
        <v>473641.06</v>
      </c>
      <c r="J94" s="71">
        <v>3996.43</v>
      </c>
      <c r="K94" s="71">
        <v>21528.62</v>
      </c>
      <c r="L94" s="71">
        <v>499166.11</v>
      </c>
      <c r="M94" s="71">
        <v>10.68</v>
      </c>
    </row>
    <row r="95" spans="1:13" x14ac:dyDescent="0.2">
      <c r="A95" s="69" t="s">
        <v>16</v>
      </c>
      <c r="B95" s="71">
        <v>3368074.22</v>
      </c>
      <c r="C95" s="71">
        <v>1446490.31</v>
      </c>
      <c r="D95" s="71">
        <v>1651873.07</v>
      </c>
      <c r="E95" s="71">
        <v>899429.38</v>
      </c>
      <c r="F95" s="71">
        <v>576293.86</v>
      </c>
      <c r="G95" s="71">
        <v>297777.15999999997</v>
      </c>
      <c r="H95" s="71">
        <v>117913.28</v>
      </c>
      <c r="I95" s="71">
        <v>8357851.2800000012</v>
      </c>
      <c r="J95" s="71">
        <v>159832.07999999999</v>
      </c>
      <c r="K95" s="71">
        <v>241906.05</v>
      </c>
      <c r="L95" s="71">
        <v>8759589.4100000001</v>
      </c>
      <c r="M95" s="71">
        <v>23.17312862618919</v>
      </c>
    </row>
    <row r="96" spans="1:13" x14ac:dyDescent="0.2">
      <c r="A96" s="70" t="s">
        <v>20</v>
      </c>
      <c r="B96" s="71">
        <v>513232.68</v>
      </c>
      <c r="C96" s="71">
        <v>217849.16</v>
      </c>
      <c r="D96" s="71">
        <v>199535.88</v>
      </c>
      <c r="E96" s="71">
        <v>82834.03</v>
      </c>
      <c r="F96" s="71">
        <v>49029.35</v>
      </c>
      <c r="G96" s="71">
        <v>27432.47</v>
      </c>
      <c r="H96" s="71">
        <v>10923.46</v>
      </c>
      <c r="I96" s="71">
        <v>1100837.03</v>
      </c>
      <c r="J96" s="71">
        <v>5799.53</v>
      </c>
      <c r="K96" s="71">
        <v>24623.73</v>
      </c>
      <c r="L96" s="71">
        <v>1131260.29</v>
      </c>
      <c r="M96" s="71">
        <v>17.62</v>
      </c>
    </row>
    <row r="97" spans="1:14" x14ac:dyDescent="0.2">
      <c r="A97" s="69" t="s">
        <v>17</v>
      </c>
      <c r="B97" s="71">
        <v>361298.59</v>
      </c>
      <c r="C97" s="71">
        <v>126294.11</v>
      </c>
      <c r="D97" s="71">
        <v>153930.5</v>
      </c>
      <c r="E97" s="71">
        <v>45925.74</v>
      </c>
      <c r="F97" s="71">
        <v>12892.97</v>
      </c>
      <c r="G97" s="71">
        <v>3232.74</v>
      </c>
      <c r="H97" s="71">
        <v>538.19000000000005</v>
      </c>
      <c r="I97" s="71">
        <v>704112.84</v>
      </c>
      <c r="J97" s="71">
        <v>1558.86</v>
      </c>
      <c r="K97" s="71">
        <v>39023.339999999997</v>
      </c>
      <c r="L97" s="71">
        <v>744695.04</v>
      </c>
      <c r="M97" s="71">
        <v>9.7150768902325382</v>
      </c>
    </row>
    <row r="98" spans="1:14" x14ac:dyDescent="0.2">
      <c r="B98" s="16"/>
      <c r="C98" s="16"/>
      <c r="D98" s="16"/>
      <c r="E98" s="16"/>
      <c r="F98" s="16"/>
      <c r="G98" s="16"/>
      <c r="H98" s="16"/>
    </row>
    <row r="99" spans="1:14" ht="13.5" thickBot="1" x14ac:dyDescent="0.25"/>
    <row r="100" spans="1:14" ht="15" x14ac:dyDescent="0.2">
      <c r="A100" s="25">
        <v>2015</v>
      </c>
      <c r="B100" s="114" t="s">
        <v>71</v>
      </c>
      <c r="C100" s="114"/>
      <c r="D100" s="114"/>
      <c r="E100" s="114"/>
      <c r="F100" s="114"/>
      <c r="G100" s="114"/>
      <c r="H100" s="114"/>
      <c r="I100" s="26"/>
      <c r="J100" s="26"/>
      <c r="K100" s="26"/>
      <c r="L100" s="26"/>
      <c r="M100" s="27"/>
    </row>
    <row r="101" spans="1:14" ht="30" x14ac:dyDescent="0.2">
      <c r="A101" s="28"/>
      <c r="B101" s="29" t="s">
        <v>2</v>
      </c>
      <c r="C101" s="30" t="s">
        <v>3</v>
      </c>
      <c r="D101" s="30" t="s">
        <v>4</v>
      </c>
      <c r="E101" s="29" t="s">
        <v>5</v>
      </c>
      <c r="F101" s="29" t="s">
        <v>6</v>
      </c>
      <c r="G101" s="29" t="s">
        <v>7</v>
      </c>
      <c r="H101" s="29" t="s">
        <v>8</v>
      </c>
      <c r="I101" s="29" t="s">
        <v>0</v>
      </c>
      <c r="J101" s="29" t="s">
        <v>9</v>
      </c>
      <c r="K101" s="29" t="s">
        <v>10</v>
      </c>
      <c r="L101" s="29" t="s">
        <v>1</v>
      </c>
      <c r="M101" s="31" t="s">
        <v>72</v>
      </c>
    </row>
    <row r="102" spans="1:14" s="24" customFormat="1" x14ac:dyDescent="0.2">
      <c r="A102" s="32" t="s">
        <v>13</v>
      </c>
      <c r="B102" s="33">
        <f>+B120</f>
        <v>1792312.27</v>
      </c>
      <c r="C102" s="33">
        <f t="shared" ref="C102:M102" si="0">+C120</f>
        <v>349272.83</v>
      </c>
      <c r="D102" s="33">
        <f t="shared" si="0"/>
        <v>376098.35</v>
      </c>
      <c r="E102" s="33">
        <f t="shared" si="0"/>
        <v>188515.09</v>
      </c>
      <c r="F102" s="33">
        <f t="shared" si="0"/>
        <v>99975.73</v>
      </c>
      <c r="G102" s="33">
        <f t="shared" si="0"/>
        <v>46561.15</v>
      </c>
      <c r="H102" s="33">
        <f t="shared" si="0"/>
        <v>28081.31</v>
      </c>
      <c r="I102" s="33">
        <f t="shared" si="0"/>
        <v>2880816.73</v>
      </c>
      <c r="J102" s="33">
        <f t="shared" si="0"/>
        <v>21332.98</v>
      </c>
      <c r="K102" s="33">
        <f t="shared" si="0"/>
        <v>55297.760000000002</v>
      </c>
      <c r="L102" s="33">
        <f t="shared" si="0"/>
        <v>2957447.47</v>
      </c>
      <c r="M102" s="33">
        <f t="shared" si="0"/>
        <v>14.473502899861666</v>
      </c>
    </row>
    <row r="103" spans="1:14" s="24" customFormat="1" x14ac:dyDescent="0.2">
      <c r="A103" s="32" t="s">
        <v>23</v>
      </c>
      <c r="B103" s="33">
        <f t="shared" ref="B103:M107" si="1">+B121</f>
        <v>432468.52</v>
      </c>
      <c r="C103" s="33">
        <f t="shared" si="1"/>
        <v>209467.33</v>
      </c>
      <c r="D103" s="33">
        <f t="shared" si="1"/>
        <v>224647.84</v>
      </c>
      <c r="E103" s="33">
        <f t="shared" si="1"/>
        <v>80608.53</v>
      </c>
      <c r="F103" s="33">
        <f t="shared" si="1"/>
        <v>54432.12</v>
      </c>
      <c r="G103" s="33">
        <f t="shared" si="1"/>
        <v>29343.49</v>
      </c>
      <c r="H103" s="33">
        <f t="shared" si="1"/>
        <v>5826.53</v>
      </c>
      <c r="I103" s="33">
        <f t="shared" si="1"/>
        <v>1036794.36</v>
      </c>
      <c r="J103" s="33">
        <f t="shared" si="1"/>
        <v>4367.6499999999996</v>
      </c>
      <c r="K103" s="33">
        <f t="shared" si="1"/>
        <v>19195.11</v>
      </c>
      <c r="L103" s="33">
        <f t="shared" si="1"/>
        <v>1060357.1200000001</v>
      </c>
      <c r="M103" s="33">
        <f t="shared" si="1"/>
        <v>17.489999999999998</v>
      </c>
    </row>
    <row r="104" spans="1:14" s="24" customFormat="1" x14ac:dyDescent="0.2">
      <c r="A104" s="32" t="s">
        <v>11</v>
      </c>
      <c r="B104" s="33">
        <f t="shared" si="1"/>
        <v>186815</v>
      </c>
      <c r="C104" s="33">
        <f t="shared" si="1"/>
        <v>119734.47</v>
      </c>
      <c r="D104" s="33">
        <f t="shared" si="1"/>
        <v>114574.8</v>
      </c>
      <c r="E104" s="33">
        <f t="shared" si="1"/>
        <v>35505.980000000003</v>
      </c>
      <c r="F104" s="33">
        <f t="shared" si="1"/>
        <v>29546.13</v>
      </c>
      <c r="G104" s="33">
        <f t="shared" si="1"/>
        <v>18802.78</v>
      </c>
      <c r="H104" s="33">
        <f t="shared" si="1"/>
        <v>6714.36</v>
      </c>
      <c r="I104" s="33">
        <f t="shared" si="1"/>
        <v>511693.52</v>
      </c>
      <c r="J104" s="33">
        <f t="shared" si="1"/>
        <v>7542.92</v>
      </c>
      <c r="K104" s="33">
        <f t="shared" si="1"/>
        <v>12902.91</v>
      </c>
      <c r="L104" s="33">
        <f t="shared" si="1"/>
        <v>532139.35</v>
      </c>
      <c r="M104" s="33">
        <f t="shared" si="1"/>
        <v>21.23</v>
      </c>
    </row>
    <row r="105" spans="1:14" s="24" customFormat="1" x14ac:dyDescent="0.2">
      <c r="A105" s="32" t="s">
        <v>22</v>
      </c>
      <c r="B105" s="33">
        <f t="shared" si="1"/>
        <v>489720.05</v>
      </c>
      <c r="C105" s="33">
        <f t="shared" si="1"/>
        <v>179761.47</v>
      </c>
      <c r="D105" s="33">
        <f t="shared" si="1"/>
        <v>191636.67</v>
      </c>
      <c r="E105" s="33">
        <f t="shared" si="1"/>
        <v>88228.29</v>
      </c>
      <c r="F105" s="33">
        <f t="shared" si="1"/>
        <v>46645.79</v>
      </c>
      <c r="G105" s="33">
        <f t="shared" si="1"/>
        <v>17697.66</v>
      </c>
      <c r="H105" s="33">
        <f t="shared" si="1"/>
        <v>6252.66</v>
      </c>
      <c r="I105" s="33">
        <f t="shared" si="1"/>
        <v>1019942.59</v>
      </c>
      <c r="J105" s="33">
        <f t="shared" si="1"/>
        <v>3846.14</v>
      </c>
      <c r="K105" s="33">
        <f t="shared" si="1"/>
        <v>15280.38</v>
      </c>
      <c r="L105" s="33">
        <f t="shared" si="1"/>
        <v>1039069.11</v>
      </c>
      <c r="M105" s="33">
        <f t="shared" si="1"/>
        <v>16.059999999999999</v>
      </c>
    </row>
    <row r="106" spans="1:14" s="24" customFormat="1" x14ac:dyDescent="0.2">
      <c r="A106" s="32" t="s">
        <v>12</v>
      </c>
      <c r="B106" s="33">
        <f t="shared" si="1"/>
        <v>229656.51</v>
      </c>
      <c r="C106" s="33">
        <f t="shared" si="1"/>
        <v>94593.45</v>
      </c>
      <c r="D106" s="33">
        <f t="shared" si="1"/>
        <v>100622.27</v>
      </c>
      <c r="E106" s="33">
        <f t="shared" si="1"/>
        <v>44077.79</v>
      </c>
      <c r="F106" s="33">
        <f t="shared" si="1"/>
        <v>18451.87</v>
      </c>
      <c r="G106" s="33">
        <f t="shared" si="1"/>
        <v>4435.09</v>
      </c>
      <c r="H106" s="33">
        <f t="shared" si="1"/>
        <v>617.58000000000004</v>
      </c>
      <c r="I106" s="33">
        <f t="shared" si="1"/>
        <v>492454.56</v>
      </c>
      <c r="J106" s="33">
        <f t="shared" si="1"/>
        <v>2404.59</v>
      </c>
      <c r="K106" s="33">
        <f t="shared" si="1"/>
        <v>9667.76</v>
      </c>
      <c r="L106" s="33">
        <f t="shared" si="1"/>
        <v>504526.91</v>
      </c>
      <c r="M106" s="33">
        <f t="shared" si="1"/>
        <v>12.8</v>
      </c>
    </row>
    <row r="107" spans="1:14" s="24" customFormat="1" x14ac:dyDescent="0.2">
      <c r="A107" s="32" t="s">
        <v>19</v>
      </c>
      <c r="B107" s="33">
        <f t="shared" si="1"/>
        <v>480705.63</v>
      </c>
      <c r="C107" s="33">
        <f t="shared" si="1"/>
        <v>91127.18</v>
      </c>
      <c r="D107" s="33">
        <f t="shared" si="1"/>
        <v>76577.84</v>
      </c>
      <c r="E107" s="33">
        <f t="shared" si="1"/>
        <v>29825.06</v>
      </c>
      <c r="F107" s="33">
        <f t="shared" si="1"/>
        <v>18006.39</v>
      </c>
      <c r="G107" s="33">
        <f t="shared" si="1"/>
        <v>5787.65</v>
      </c>
      <c r="H107" s="33">
        <f t="shared" si="1"/>
        <v>1463.48</v>
      </c>
      <c r="I107" s="33">
        <f t="shared" si="1"/>
        <v>703493.23</v>
      </c>
      <c r="J107" s="33">
        <f t="shared" si="1"/>
        <v>7024.33</v>
      </c>
      <c r="K107" s="33">
        <f t="shared" si="1"/>
        <v>92251.81</v>
      </c>
      <c r="L107" s="33">
        <f t="shared" si="1"/>
        <v>802769.37</v>
      </c>
      <c r="M107" s="33">
        <f t="shared" si="1"/>
        <v>8.4700000000000006</v>
      </c>
    </row>
    <row r="108" spans="1:14" s="24" customFormat="1" x14ac:dyDescent="0.2">
      <c r="A108" s="34" t="s">
        <v>41</v>
      </c>
      <c r="B108" s="37">
        <v>7276234.3400000008</v>
      </c>
      <c r="C108" s="37">
        <v>957602.05</v>
      </c>
      <c r="D108" s="37">
        <v>717396.18</v>
      </c>
      <c r="E108" s="37">
        <v>187388.03</v>
      </c>
      <c r="F108" s="37">
        <v>66993.19</v>
      </c>
      <c r="G108" s="37">
        <v>23392.78</v>
      </c>
      <c r="H108" s="37">
        <v>8820.09</v>
      </c>
      <c r="I108" s="33">
        <f>SUM(B108:H108)</f>
        <v>9237826.6599999983</v>
      </c>
      <c r="J108" s="37">
        <v>50378.840000000004</v>
      </c>
      <c r="K108" s="37">
        <v>134336.91999999998</v>
      </c>
      <c r="L108" s="33">
        <f>K108+J108+I108</f>
        <v>9422542.4199999981</v>
      </c>
      <c r="M108" s="33" t="s">
        <v>55</v>
      </c>
      <c r="N108" s="6" t="s">
        <v>66</v>
      </c>
    </row>
    <row r="109" spans="1:14" s="24" customFormat="1" x14ac:dyDescent="0.2">
      <c r="A109" s="34" t="s">
        <v>15</v>
      </c>
      <c r="B109" s="33">
        <f t="shared" ref="B109:M115" si="2">+B127</f>
        <v>2865817.72</v>
      </c>
      <c r="C109" s="33">
        <f t="shared" si="2"/>
        <v>520575.74</v>
      </c>
      <c r="D109" s="33">
        <f t="shared" si="2"/>
        <v>396801.93</v>
      </c>
      <c r="E109" s="33">
        <f t="shared" si="2"/>
        <v>150252.73000000001</v>
      </c>
      <c r="F109" s="33">
        <f t="shared" si="2"/>
        <v>64178.19</v>
      </c>
      <c r="G109" s="33">
        <f t="shared" si="2"/>
        <v>29749.8</v>
      </c>
      <c r="H109" s="33">
        <f t="shared" si="2"/>
        <v>16193.09</v>
      </c>
      <c r="I109" s="33">
        <f t="shared" si="2"/>
        <v>4043569.2</v>
      </c>
      <c r="J109" s="33">
        <f t="shared" si="2"/>
        <v>82725.039999999994</v>
      </c>
      <c r="K109" s="33">
        <f t="shared" si="2"/>
        <v>37158.959999999999</v>
      </c>
      <c r="L109" s="33">
        <f t="shared" si="2"/>
        <v>4163453.2</v>
      </c>
      <c r="M109" s="33">
        <f t="shared" si="2"/>
        <v>8.2481803600640742</v>
      </c>
    </row>
    <row r="110" spans="1:14" s="24" customFormat="1" x14ac:dyDescent="0.2">
      <c r="A110" s="34" t="s">
        <v>14</v>
      </c>
      <c r="B110" s="33">
        <f t="shared" si="2"/>
        <v>990754.88</v>
      </c>
      <c r="C110" s="33">
        <f t="shared" si="2"/>
        <v>663513.88</v>
      </c>
      <c r="D110" s="33">
        <f t="shared" si="2"/>
        <v>755737.24</v>
      </c>
      <c r="E110" s="33">
        <f t="shared" si="2"/>
        <v>299746.90999999997</v>
      </c>
      <c r="F110" s="33">
        <f t="shared" si="2"/>
        <v>178743.19</v>
      </c>
      <c r="G110" s="33">
        <f t="shared" si="2"/>
        <v>103847.18</v>
      </c>
      <c r="H110" s="33">
        <f t="shared" si="2"/>
        <v>48230.99</v>
      </c>
      <c r="I110" s="33">
        <f t="shared" si="2"/>
        <v>3040574.27</v>
      </c>
      <c r="J110" s="33">
        <f t="shared" si="2"/>
        <v>24518.89</v>
      </c>
      <c r="K110" s="33">
        <f t="shared" si="2"/>
        <v>146274.96</v>
      </c>
      <c r="L110" s="33">
        <f t="shared" si="2"/>
        <v>3211368.12</v>
      </c>
      <c r="M110" s="33">
        <f t="shared" si="2"/>
        <v>23.67329813366144</v>
      </c>
    </row>
    <row r="111" spans="1:14" s="24" customFormat="1" x14ac:dyDescent="0.2">
      <c r="A111" s="34" t="s">
        <v>18</v>
      </c>
      <c r="B111" s="33">
        <f t="shared" si="2"/>
        <v>1032429.17</v>
      </c>
      <c r="C111" s="33">
        <f t="shared" si="2"/>
        <v>486615.63</v>
      </c>
      <c r="D111" s="33">
        <f t="shared" si="2"/>
        <v>347526.22</v>
      </c>
      <c r="E111" s="33">
        <f t="shared" si="2"/>
        <v>137042.5</v>
      </c>
      <c r="F111" s="33">
        <f t="shared" si="2"/>
        <v>89200.14</v>
      </c>
      <c r="G111" s="33">
        <f t="shared" si="2"/>
        <v>50372.02</v>
      </c>
      <c r="H111" s="33">
        <f t="shared" si="2"/>
        <v>23003.25</v>
      </c>
      <c r="I111" s="33">
        <f t="shared" si="2"/>
        <v>2166188.9300000002</v>
      </c>
      <c r="J111" s="33">
        <f t="shared" si="2"/>
        <v>30587.13</v>
      </c>
      <c r="K111" s="33">
        <f t="shared" si="2"/>
        <v>128676.2</v>
      </c>
      <c r="L111" s="33">
        <f t="shared" si="2"/>
        <v>2325452.2599999998</v>
      </c>
      <c r="M111" s="33">
        <f t="shared" si="2"/>
        <v>16.758687295110494</v>
      </c>
    </row>
    <row r="112" spans="1:14" s="24" customFormat="1" x14ac:dyDescent="0.2">
      <c r="A112" s="34" t="s">
        <v>21</v>
      </c>
      <c r="B112" s="33">
        <f t="shared" si="2"/>
        <v>288215.14</v>
      </c>
      <c r="C112" s="33">
        <f t="shared" si="2"/>
        <v>74668.210000000006</v>
      </c>
      <c r="D112" s="33">
        <f t="shared" si="2"/>
        <v>64836.36</v>
      </c>
      <c r="E112" s="33">
        <f t="shared" si="2"/>
        <v>26621.05</v>
      </c>
      <c r="F112" s="33">
        <f t="shared" si="2"/>
        <v>12906.92</v>
      </c>
      <c r="G112" s="33">
        <f t="shared" si="2"/>
        <v>4622.3900000000003</v>
      </c>
      <c r="H112" s="33">
        <f t="shared" si="2"/>
        <v>1770.99</v>
      </c>
      <c r="I112" s="33">
        <f t="shared" si="2"/>
        <v>473641.06</v>
      </c>
      <c r="J112" s="33">
        <f t="shared" si="2"/>
        <v>3996.43</v>
      </c>
      <c r="K112" s="33">
        <f t="shared" si="2"/>
        <v>21528.62</v>
      </c>
      <c r="L112" s="33">
        <f t="shared" si="2"/>
        <v>499166.11</v>
      </c>
      <c r="M112" s="33">
        <f t="shared" si="2"/>
        <v>10.68</v>
      </c>
    </row>
    <row r="113" spans="1:13" s="24" customFormat="1" x14ac:dyDescent="0.2">
      <c r="A113" s="32" t="s">
        <v>16</v>
      </c>
      <c r="B113" s="33">
        <f t="shared" si="2"/>
        <v>3368074.22</v>
      </c>
      <c r="C113" s="33">
        <f t="shared" si="2"/>
        <v>1446490.31</v>
      </c>
      <c r="D113" s="33">
        <f t="shared" si="2"/>
        <v>1651873.07</v>
      </c>
      <c r="E113" s="33">
        <f t="shared" si="2"/>
        <v>899429.38</v>
      </c>
      <c r="F113" s="33">
        <f t="shared" si="2"/>
        <v>576293.86</v>
      </c>
      <c r="G113" s="33">
        <f t="shared" si="2"/>
        <v>297777.15999999997</v>
      </c>
      <c r="H113" s="33">
        <f t="shared" si="2"/>
        <v>117913.28</v>
      </c>
      <c r="I113" s="33">
        <f t="shared" si="2"/>
        <v>8357851.2800000012</v>
      </c>
      <c r="J113" s="33">
        <f t="shared" si="2"/>
        <v>159832.07999999999</v>
      </c>
      <c r="K113" s="33">
        <f t="shared" si="2"/>
        <v>241906.05</v>
      </c>
      <c r="L113" s="33">
        <f t="shared" si="2"/>
        <v>8759589.4100000001</v>
      </c>
      <c r="M113" s="33">
        <f t="shared" si="2"/>
        <v>23.17312862618919</v>
      </c>
    </row>
    <row r="114" spans="1:13" s="24" customFormat="1" x14ac:dyDescent="0.2">
      <c r="A114" s="34" t="s">
        <v>20</v>
      </c>
      <c r="B114" s="33">
        <f t="shared" si="2"/>
        <v>513232.68</v>
      </c>
      <c r="C114" s="33">
        <f t="shared" si="2"/>
        <v>217849.16</v>
      </c>
      <c r="D114" s="33">
        <f t="shared" si="2"/>
        <v>199535.88</v>
      </c>
      <c r="E114" s="33">
        <f t="shared" si="2"/>
        <v>82834.03</v>
      </c>
      <c r="F114" s="33">
        <f t="shared" si="2"/>
        <v>49029.35</v>
      </c>
      <c r="G114" s="33">
        <f t="shared" si="2"/>
        <v>27432.47</v>
      </c>
      <c r="H114" s="33">
        <f t="shared" si="2"/>
        <v>10923.46</v>
      </c>
      <c r="I114" s="33">
        <f t="shared" si="2"/>
        <v>1100837.03</v>
      </c>
      <c r="J114" s="33">
        <f t="shared" si="2"/>
        <v>5799.53</v>
      </c>
      <c r="K114" s="33">
        <f t="shared" si="2"/>
        <v>24623.73</v>
      </c>
      <c r="L114" s="33">
        <f t="shared" si="2"/>
        <v>1131260.29</v>
      </c>
      <c r="M114" s="33">
        <f t="shared" si="2"/>
        <v>17.62</v>
      </c>
    </row>
    <row r="115" spans="1:13" s="24" customFormat="1" x14ac:dyDescent="0.2">
      <c r="A115" s="32" t="s">
        <v>17</v>
      </c>
      <c r="B115" s="33">
        <f t="shared" si="2"/>
        <v>361298.59</v>
      </c>
      <c r="C115" s="33">
        <f t="shared" si="2"/>
        <v>126294.11</v>
      </c>
      <c r="D115" s="33">
        <f t="shared" si="2"/>
        <v>153930.5</v>
      </c>
      <c r="E115" s="33">
        <f t="shared" si="2"/>
        <v>45925.74</v>
      </c>
      <c r="F115" s="33">
        <f t="shared" si="2"/>
        <v>12892.97</v>
      </c>
      <c r="G115" s="33">
        <f t="shared" si="2"/>
        <v>3232.74</v>
      </c>
      <c r="H115" s="33">
        <f t="shared" si="2"/>
        <v>538.19000000000005</v>
      </c>
      <c r="I115" s="33">
        <f t="shared" si="2"/>
        <v>704112.84</v>
      </c>
      <c r="J115" s="33">
        <f t="shared" si="2"/>
        <v>1558.86</v>
      </c>
      <c r="K115" s="33">
        <f t="shared" si="2"/>
        <v>39023.339999999997</v>
      </c>
      <c r="L115" s="33">
        <f t="shared" si="2"/>
        <v>744695.04</v>
      </c>
      <c r="M115" s="33">
        <f t="shared" si="2"/>
        <v>9.7150768902325382</v>
      </c>
    </row>
    <row r="116" spans="1:13" x14ac:dyDescent="0.2">
      <c r="B116" s="16"/>
      <c r="C116" s="16"/>
      <c r="D116" s="16"/>
      <c r="E116" s="16"/>
      <c r="F116" s="16"/>
      <c r="G116" s="16"/>
      <c r="H116" s="16"/>
    </row>
    <row r="117" spans="1:13" ht="13.5" thickBot="1" x14ac:dyDescent="0.25"/>
    <row r="118" spans="1:13" ht="15" x14ac:dyDescent="0.2">
      <c r="A118" s="25">
        <v>2014</v>
      </c>
      <c r="B118" s="114" t="s">
        <v>71</v>
      </c>
      <c r="C118" s="114"/>
      <c r="D118" s="114"/>
      <c r="E118" s="114"/>
      <c r="F118" s="114"/>
      <c r="G118" s="114"/>
      <c r="H118" s="114"/>
      <c r="I118" s="26"/>
      <c r="J118" s="26"/>
      <c r="K118" s="26"/>
      <c r="L118" s="26"/>
      <c r="M118" s="27"/>
    </row>
    <row r="119" spans="1:13" ht="30" x14ac:dyDescent="0.2">
      <c r="A119" s="28"/>
      <c r="B119" s="29" t="s">
        <v>2</v>
      </c>
      <c r="C119" s="30" t="s">
        <v>3</v>
      </c>
      <c r="D119" s="30" t="s">
        <v>4</v>
      </c>
      <c r="E119" s="29" t="s">
        <v>5</v>
      </c>
      <c r="F119" s="29" t="s">
        <v>6</v>
      </c>
      <c r="G119" s="29" t="s">
        <v>7</v>
      </c>
      <c r="H119" s="29" t="s">
        <v>8</v>
      </c>
      <c r="I119" s="29" t="s">
        <v>0</v>
      </c>
      <c r="J119" s="29" t="s">
        <v>9</v>
      </c>
      <c r="K119" s="29" t="s">
        <v>10</v>
      </c>
      <c r="L119" s="29" t="s">
        <v>1</v>
      </c>
      <c r="M119" s="31" t="s">
        <v>72</v>
      </c>
    </row>
    <row r="120" spans="1:13" x14ac:dyDescent="0.2">
      <c r="A120" s="32" t="s">
        <v>13</v>
      </c>
      <c r="B120" s="33">
        <v>1792312.27</v>
      </c>
      <c r="C120" s="33">
        <v>349272.83</v>
      </c>
      <c r="D120" s="33">
        <v>376098.35</v>
      </c>
      <c r="E120" s="33">
        <v>188515.09</v>
      </c>
      <c r="F120" s="33">
        <v>99975.73</v>
      </c>
      <c r="G120" s="33">
        <v>46561.15</v>
      </c>
      <c r="H120" s="33">
        <v>28081.31</v>
      </c>
      <c r="I120" s="33">
        <v>2880816.73</v>
      </c>
      <c r="J120" s="35">
        <v>21332.98</v>
      </c>
      <c r="K120" s="33">
        <v>55297.760000000002</v>
      </c>
      <c r="L120" s="33">
        <v>2957447.47</v>
      </c>
      <c r="M120" s="36">
        <v>14.473502899861666</v>
      </c>
    </row>
    <row r="121" spans="1:13" s="24" customFormat="1" x14ac:dyDescent="0.2">
      <c r="A121" s="32" t="s">
        <v>23</v>
      </c>
      <c r="B121" s="33">
        <v>432468.52</v>
      </c>
      <c r="C121" s="33">
        <v>209467.33</v>
      </c>
      <c r="D121" s="33">
        <v>224647.84</v>
      </c>
      <c r="E121" s="33">
        <v>80608.53</v>
      </c>
      <c r="F121" s="33">
        <v>54432.12</v>
      </c>
      <c r="G121" s="33">
        <v>29343.49</v>
      </c>
      <c r="H121" s="33">
        <v>5826.53</v>
      </c>
      <c r="I121" s="33">
        <v>1036794.36</v>
      </c>
      <c r="J121" s="35">
        <v>4367.6499999999996</v>
      </c>
      <c r="K121" s="33">
        <v>19195.11</v>
      </c>
      <c r="L121" s="33">
        <v>1060357.1200000001</v>
      </c>
      <c r="M121" s="36">
        <v>17.489999999999998</v>
      </c>
    </row>
    <row r="122" spans="1:13" s="24" customFormat="1" x14ac:dyDescent="0.2">
      <c r="A122" s="32" t="s">
        <v>11</v>
      </c>
      <c r="B122" s="33">
        <v>186815</v>
      </c>
      <c r="C122" s="33">
        <v>119734.47</v>
      </c>
      <c r="D122" s="33">
        <v>114574.8</v>
      </c>
      <c r="E122" s="33">
        <v>35505.980000000003</v>
      </c>
      <c r="F122" s="33">
        <v>29546.13</v>
      </c>
      <c r="G122" s="33">
        <v>18802.78</v>
      </c>
      <c r="H122" s="33">
        <v>6714.36</v>
      </c>
      <c r="I122" s="33">
        <v>511693.52</v>
      </c>
      <c r="J122" s="35">
        <v>7542.92</v>
      </c>
      <c r="K122" s="33">
        <v>12902.91</v>
      </c>
      <c r="L122" s="33">
        <v>532139.35</v>
      </c>
      <c r="M122" s="36">
        <v>21.23</v>
      </c>
    </row>
    <row r="123" spans="1:13" s="24" customFormat="1" x14ac:dyDescent="0.2">
      <c r="A123" s="32" t="s">
        <v>22</v>
      </c>
      <c r="B123" s="33">
        <v>489720.05</v>
      </c>
      <c r="C123" s="33">
        <v>179761.47</v>
      </c>
      <c r="D123" s="33">
        <v>191636.67</v>
      </c>
      <c r="E123" s="33">
        <v>88228.29</v>
      </c>
      <c r="F123" s="33">
        <v>46645.79</v>
      </c>
      <c r="G123" s="33">
        <v>17697.66</v>
      </c>
      <c r="H123" s="33">
        <v>6252.66</v>
      </c>
      <c r="I123" s="33">
        <v>1019942.59</v>
      </c>
      <c r="J123" s="35">
        <v>3846.14</v>
      </c>
      <c r="K123" s="33">
        <v>15280.38</v>
      </c>
      <c r="L123" s="33">
        <v>1039069.11</v>
      </c>
      <c r="M123" s="36">
        <v>16.059999999999999</v>
      </c>
    </row>
    <row r="124" spans="1:13" s="24" customFormat="1" x14ac:dyDescent="0.2">
      <c r="A124" s="32" t="s">
        <v>12</v>
      </c>
      <c r="B124" s="33">
        <v>229656.51</v>
      </c>
      <c r="C124" s="33">
        <v>94593.45</v>
      </c>
      <c r="D124" s="33">
        <v>100622.27</v>
      </c>
      <c r="E124" s="33">
        <v>44077.79</v>
      </c>
      <c r="F124" s="33">
        <v>18451.87</v>
      </c>
      <c r="G124" s="33">
        <v>4435.09</v>
      </c>
      <c r="H124" s="33">
        <v>617.58000000000004</v>
      </c>
      <c r="I124" s="33">
        <v>492454.56</v>
      </c>
      <c r="J124" s="35">
        <v>2404.59</v>
      </c>
      <c r="K124" s="33">
        <v>9667.76</v>
      </c>
      <c r="L124" s="33">
        <v>504526.91</v>
      </c>
      <c r="M124" s="36">
        <v>12.8</v>
      </c>
    </row>
    <row r="125" spans="1:13" s="24" customFormat="1" x14ac:dyDescent="0.2">
      <c r="A125" s="32" t="s">
        <v>19</v>
      </c>
      <c r="B125" s="33">
        <v>480705.63</v>
      </c>
      <c r="C125" s="33">
        <v>91127.18</v>
      </c>
      <c r="D125" s="33">
        <v>76577.84</v>
      </c>
      <c r="E125" s="33">
        <v>29825.06</v>
      </c>
      <c r="F125" s="33">
        <v>18006.39</v>
      </c>
      <c r="G125" s="33">
        <v>5787.65</v>
      </c>
      <c r="H125" s="33">
        <v>1463.48</v>
      </c>
      <c r="I125" s="33">
        <v>703493.23</v>
      </c>
      <c r="J125" s="35">
        <v>7024.33</v>
      </c>
      <c r="K125" s="33">
        <v>92251.81</v>
      </c>
      <c r="L125" s="33">
        <v>802769.37</v>
      </c>
      <c r="M125" s="36">
        <v>8.4700000000000006</v>
      </c>
    </row>
    <row r="126" spans="1:13" s="24" customFormat="1" x14ac:dyDescent="0.2">
      <c r="A126" s="34" t="s">
        <v>24</v>
      </c>
      <c r="B126" s="33">
        <v>6392226.4600000009</v>
      </c>
      <c r="C126" s="33">
        <v>864823.64</v>
      </c>
      <c r="D126" s="33">
        <v>677439.43</v>
      </c>
      <c r="E126" s="33">
        <v>183528.67</v>
      </c>
      <c r="F126" s="33">
        <v>66798.86</v>
      </c>
      <c r="G126" s="33">
        <v>23389.59</v>
      </c>
      <c r="H126" s="33">
        <v>8820.09</v>
      </c>
      <c r="I126" s="33">
        <v>8217026.7400000002</v>
      </c>
      <c r="J126" s="35">
        <v>47599.22</v>
      </c>
      <c r="K126" s="33">
        <v>127274.43</v>
      </c>
      <c r="L126" s="33">
        <v>8391900.3899999987</v>
      </c>
      <c r="M126" s="36">
        <v>5.03</v>
      </c>
    </row>
    <row r="127" spans="1:13" s="24" customFormat="1" x14ac:dyDescent="0.2">
      <c r="A127" s="34" t="s">
        <v>15</v>
      </c>
      <c r="B127" s="33">
        <v>2865817.72</v>
      </c>
      <c r="C127" s="33">
        <v>520575.74</v>
      </c>
      <c r="D127" s="33">
        <v>396801.93</v>
      </c>
      <c r="E127" s="33">
        <v>150252.73000000001</v>
      </c>
      <c r="F127" s="33">
        <v>64178.19</v>
      </c>
      <c r="G127" s="33">
        <v>29749.8</v>
      </c>
      <c r="H127" s="33">
        <v>16193.09</v>
      </c>
      <c r="I127" s="33">
        <v>4043569.2</v>
      </c>
      <c r="J127" s="35">
        <v>82725.039999999994</v>
      </c>
      <c r="K127" s="33">
        <v>37158.959999999999</v>
      </c>
      <c r="L127" s="33">
        <v>4163453.2</v>
      </c>
      <c r="M127" s="36">
        <v>8.2481803600640742</v>
      </c>
    </row>
    <row r="128" spans="1:13" s="24" customFormat="1" x14ac:dyDescent="0.2">
      <c r="A128" s="34" t="s">
        <v>14</v>
      </c>
      <c r="B128" s="33">
        <v>990754.88</v>
      </c>
      <c r="C128" s="33">
        <v>663513.88</v>
      </c>
      <c r="D128" s="33">
        <v>755737.24</v>
      </c>
      <c r="E128" s="33">
        <v>299746.90999999997</v>
      </c>
      <c r="F128" s="33">
        <v>178743.19</v>
      </c>
      <c r="G128" s="33">
        <v>103847.18</v>
      </c>
      <c r="H128" s="33">
        <v>48230.99</v>
      </c>
      <c r="I128" s="33">
        <v>3040574.27</v>
      </c>
      <c r="J128" s="35">
        <v>24518.89</v>
      </c>
      <c r="K128" s="33">
        <v>146274.96</v>
      </c>
      <c r="L128" s="33">
        <v>3211368.12</v>
      </c>
      <c r="M128" s="36">
        <v>23.67329813366144</v>
      </c>
    </row>
    <row r="129" spans="1:13" s="24" customFormat="1" x14ac:dyDescent="0.2">
      <c r="A129" s="34" t="s">
        <v>18</v>
      </c>
      <c r="B129" s="33">
        <v>1032429.17</v>
      </c>
      <c r="C129" s="33">
        <v>486615.63</v>
      </c>
      <c r="D129" s="33">
        <v>347526.22</v>
      </c>
      <c r="E129" s="33">
        <v>137042.5</v>
      </c>
      <c r="F129" s="33">
        <v>89200.14</v>
      </c>
      <c r="G129" s="33">
        <v>50372.02</v>
      </c>
      <c r="H129" s="33">
        <v>23003.25</v>
      </c>
      <c r="I129" s="33">
        <v>2166188.9300000002</v>
      </c>
      <c r="J129" s="35">
        <v>30587.13</v>
      </c>
      <c r="K129" s="33">
        <v>128676.2</v>
      </c>
      <c r="L129" s="33">
        <v>2325452.2599999998</v>
      </c>
      <c r="M129" s="36">
        <v>16.758687295110494</v>
      </c>
    </row>
    <row r="130" spans="1:13" s="24" customFormat="1" x14ac:dyDescent="0.2">
      <c r="A130" s="34" t="s">
        <v>21</v>
      </c>
      <c r="B130" s="33">
        <v>288215.14</v>
      </c>
      <c r="C130" s="33">
        <v>74668.210000000006</v>
      </c>
      <c r="D130" s="33">
        <v>64836.36</v>
      </c>
      <c r="E130" s="33">
        <v>26621.05</v>
      </c>
      <c r="F130" s="33">
        <v>12906.92</v>
      </c>
      <c r="G130" s="33">
        <v>4622.3900000000003</v>
      </c>
      <c r="H130" s="33">
        <v>1770.99</v>
      </c>
      <c r="I130" s="33">
        <v>473641.06</v>
      </c>
      <c r="J130" s="35">
        <v>3996.43</v>
      </c>
      <c r="K130" s="33">
        <v>21528.62</v>
      </c>
      <c r="L130" s="33">
        <v>499166.11</v>
      </c>
      <c r="M130" s="36">
        <v>10.68</v>
      </c>
    </row>
    <row r="131" spans="1:13" s="24" customFormat="1" x14ac:dyDescent="0.2">
      <c r="A131" s="32" t="s">
        <v>16</v>
      </c>
      <c r="B131" s="33">
        <v>3368074.22</v>
      </c>
      <c r="C131" s="33">
        <v>1446490.31</v>
      </c>
      <c r="D131" s="33">
        <v>1651873.07</v>
      </c>
      <c r="E131" s="33">
        <v>899429.38</v>
      </c>
      <c r="F131" s="33">
        <v>576293.86</v>
      </c>
      <c r="G131" s="33">
        <v>297777.15999999997</v>
      </c>
      <c r="H131" s="33">
        <v>117913.28</v>
      </c>
      <c r="I131" s="33">
        <v>8357851.2800000012</v>
      </c>
      <c r="J131" s="35">
        <v>159832.07999999999</v>
      </c>
      <c r="K131" s="33">
        <v>241906.05</v>
      </c>
      <c r="L131" s="33">
        <v>8759589.4100000001</v>
      </c>
      <c r="M131" s="36">
        <v>23.17312862618919</v>
      </c>
    </row>
    <row r="132" spans="1:13" s="24" customFormat="1" x14ac:dyDescent="0.2">
      <c r="A132" s="34" t="s">
        <v>20</v>
      </c>
      <c r="B132" s="33">
        <v>513232.68</v>
      </c>
      <c r="C132" s="33">
        <v>217849.16</v>
      </c>
      <c r="D132" s="33">
        <v>199535.88</v>
      </c>
      <c r="E132" s="33">
        <v>82834.03</v>
      </c>
      <c r="F132" s="33">
        <v>49029.35</v>
      </c>
      <c r="G132" s="33">
        <v>27432.47</v>
      </c>
      <c r="H132" s="33">
        <v>10923.46</v>
      </c>
      <c r="I132" s="33">
        <v>1100837.03</v>
      </c>
      <c r="J132" s="35">
        <v>5799.53</v>
      </c>
      <c r="K132" s="33">
        <v>24623.73</v>
      </c>
      <c r="L132" s="33">
        <v>1131260.29</v>
      </c>
      <c r="M132" s="36">
        <v>17.62</v>
      </c>
    </row>
    <row r="133" spans="1:13" s="24" customFormat="1" x14ac:dyDescent="0.2">
      <c r="A133" s="32" t="s">
        <v>17</v>
      </c>
      <c r="B133" s="33">
        <v>361298.59</v>
      </c>
      <c r="C133" s="33">
        <v>126294.11</v>
      </c>
      <c r="D133" s="33">
        <v>153930.5</v>
      </c>
      <c r="E133" s="33">
        <v>45925.74</v>
      </c>
      <c r="F133" s="33">
        <v>12892.97</v>
      </c>
      <c r="G133" s="33">
        <v>3232.74</v>
      </c>
      <c r="H133" s="33">
        <v>538.19000000000005</v>
      </c>
      <c r="I133" s="33">
        <v>704112.84</v>
      </c>
      <c r="J133" s="35">
        <v>1558.86</v>
      </c>
      <c r="K133" s="33">
        <v>39023.339999999997</v>
      </c>
      <c r="L133" s="33">
        <v>744695.04</v>
      </c>
      <c r="M133" s="36">
        <v>9.7150768902325382</v>
      </c>
    </row>
    <row r="134" spans="1:13" s="24" customForma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ht="16.5" thickBot="1" x14ac:dyDescent="0.3">
      <c r="A135" s="38"/>
    </row>
    <row r="136" spans="1:13" ht="15" x14ac:dyDescent="0.2">
      <c r="A136" s="25">
        <v>2012</v>
      </c>
      <c r="B136" s="114" t="s">
        <v>71</v>
      </c>
      <c r="C136" s="114"/>
      <c r="D136" s="114"/>
      <c r="E136" s="114"/>
      <c r="F136" s="114"/>
      <c r="G136" s="114"/>
      <c r="H136" s="114"/>
      <c r="I136" s="26"/>
      <c r="J136" s="26"/>
      <c r="K136" s="26"/>
      <c r="L136" s="26"/>
      <c r="M136" s="27"/>
    </row>
    <row r="137" spans="1:13" ht="30" x14ac:dyDescent="0.2">
      <c r="A137" s="28"/>
      <c r="B137" s="29" t="s">
        <v>2</v>
      </c>
      <c r="C137" s="30" t="s">
        <v>3</v>
      </c>
      <c r="D137" s="30" t="s">
        <v>4</v>
      </c>
      <c r="E137" s="29" t="s">
        <v>5</v>
      </c>
      <c r="F137" s="29" t="s">
        <v>6</v>
      </c>
      <c r="G137" s="29" t="s">
        <v>7</v>
      </c>
      <c r="H137" s="29" t="s">
        <v>8</v>
      </c>
      <c r="I137" s="29" t="s">
        <v>0</v>
      </c>
      <c r="J137" s="29" t="s">
        <v>9</v>
      </c>
      <c r="K137" s="29" t="s">
        <v>10</v>
      </c>
      <c r="L137" s="29" t="s">
        <v>1</v>
      </c>
      <c r="M137" s="31" t="s">
        <v>72</v>
      </c>
    </row>
    <row r="138" spans="1:13" s="24" customFormat="1" x14ac:dyDescent="0.2">
      <c r="A138" s="32" t="s">
        <v>13</v>
      </c>
      <c r="B138" s="33">
        <v>1792312.27</v>
      </c>
      <c r="C138" s="33">
        <v>349272.83</v>
      </c>
      <c r="D138" s="33">
        <v>376098.35</v>
      </c>
      <c r="E138" s="33">
        <v>188515.09</v>
      </c>
      <c r="F138" s="33">
        <v>99975.73</v>
      </c>
      <c r="G138" s="33">
        <v>46561.15</v>
      </c>
      <c r="H138" s="33">
        <v>28081.31</v>
      </c>
      <c r="I138" s="33">
        <v>2880816.73</v>
      </c>
      <c r="J138" s="35">
        <v>21332.98</v>
      </c>
      <c r="K138" s="33">
        <v>55297.760000000002</v>
      </c>
      <c r="L138" s="33">
        <v>2957447.47</v>
      </c>
      <c r="M138" s="36">
        <v>14.473502899861666</v>
      </c>
    </row>
    <row r="139" spans="1:13" s="24" customFormat="1" x14ac:dyDescent="0.2">
      <c r="A139" s="32" t="s">
        <v>23</v>
      </c>
      <c r="B139" s="33">
        <v>432468.52</v>
      </c>
      <c r="C139" s="33">
        <v>209467.33</v>
      </c>
      <c r="D139" s="33">
        <v>224647.84</v>
      </c>
      <c r="E139" s="33">
        <v>80608.53</v>
      </c>
      <c r="F139" s="33">
        <v>54432.12</v>
      </c>
      <c r="G139" s="33">
        <v>29343.49</v>
      </c>
      <c r="H139" s="33">
        <v>5826.53</v>
      </c>
      <c r="I139" s="33">
        <v>1036794.36</v>
      </c>
      <c r="J139" s="35">
        <v>4367.6499999999996</v>
      </c>
      <c r="K139" s="33">
        <v>19195.11</v>
      </c>
      <c r="L139" s="33">
        <v>1060357.1200000001</v>
      </c>
      <c r="M139" s="36">
        <v>17.489999999999998</v>
      </c>
    </row>
    <row r="140" spans="1:13" s="24" customFormat="1" x14ac:dyDescent="0.2">
      <c r="A140" s="32" t="s">
        <v>11</v>
      </c>
      <c r="B140" s="33">
        <v>186815</v>
      </c>
      <c r="C140" s="33">
        <v>119734.47</v>
      </c>
      <c r="D140" s="33">
        <v>114574.8</v>
      </c>
      <c r="E140" s="33">
        <v>35505.980000000003</v>
      </c>
      <c r="F140" s="33">
        <v>29546.13</v>
      </c>
      <c r="G140" s="33">
        <v>18802.78</v>
      </c>
      <c r="H140" s="33">
        <v>6714.36</v>
      </c>
      <c r="I140" s="33">
        <v>511693.52</v>
      </c>
      <c r="J140" s="35">
        <v>7542.92</v>
      </c>
      <c r="K140" s="33">
        <v>12902.91</v>
      </c>
      <c r="L140" s="33">
        <v>532139.35</v>
      </c>
      <c r="M140" s="36">
        <v>21.23</v>
      </c>
    </row>
    <row r="141" spans="1:13" s="24" customFormat="1" x14ac:dyDescent="0.2">
      <c r="A141" s="32" t="s">
        <v>22</v>
      </c>
      <c r="B141" s="33">
        <v>489720.05</v>
      </c>
      <c r="C141" s="33">
        <v>179761.47</v>
      </c>
      <c r="D141" s="33">
        <v>191636.67</v>
      </c>
      <c r="E141" s="33">
        <v>88228.29</v>
      </c>
      <c r="F141" s="33">
        <v>46645.79</v>
      </c>
      <c r="G141" s="33">
        <v>17697.66</v>
      </c>
      <c r="H141" s="33">
        <v>6252.66</v>
      </c>
      <c r="I141" s="33">
        <v>1019942.59</v>
      </c>
      <c r="J141" s="35">
        <v>3846.14</v>
      </c>
      <c r="K141" s="33">
        <v>15280.38</v>
      </c>
      <c r="L141" s="33">
        <v>1039069.11</v>
      </c>
      <c r="M141" s="36">
        <v>16.059999999999999</v>
      </c>
    </row>
    <row r="142" spans="1:13" s="24" customFormat="1" x14ac:dyDescent="0.2">
      <c r="A142" s="32" t="s">
        <v>12</v>
      </c>
      <c r="B142" s="33">
        <v>229656.51</v>
      </c>
      <c r="C142" s="33">
        <v>94593.45</v>
      </c>
      <c r="D142" s="33">
        <v>100622.27</v>
      </c>
      <c r="E142" s="33">
        <v>44077.79</v>
      </c>
      <c r="F142" s="33">
        <v>18451.87</v>
      </c>
      <c r="G142" s="33">
        <v>4435.09</v>
      </c>
      <c r="H142" s="33">
        <v>617.58000000000004</v>
      </c>
      <c r="I142" s="33">
        <v>492454.56</v>
      </c>
      <c r="J142" s="35">
        <v>2404.59</v>
      </c>
      <c r="K142" s="33">
        <v>9667.76</v>
      </c>
      <c r="L142" s="33">
        <v>504526.91</v>
      </c>
      <c r="M142" s="36">
        <v>12.8</v>
      </c>
    </row>
    <row r="143" spans="1:13" s="24" customFormat="1" x14ac:dyDescent="0.2">
      <c r="A143" s="32" t="s">
        <v>19</v>
      </c>
      <c r="B143" s="33">
        <v>480705.63</v>
      </c>
      <c r="C143" s="33">
        <v>91127.18</v>
      </c>
      <c r="D143" s="33">
        <v>76577.84</v>
      </c>
      <c r="E143" s="33">
        <v>29825.06</v>
      </c>
      <c r="F143" s="33">
        <v>18006.39</v>
      </c>
      <c r="G143" s="33">
        <v>5787.65</v>
      </c>
      <c r="H143" s="33">
        <v>1463.48</v>
      </c>
      <c r="I143" s="33">
        <v>703493.23</v>
      </c>
      <c r="J143" s="35">
        <v>7024.33</v>
      </c>
      <c r="K143" s="33">
        <v>92251.81</v>
      </c>
      <c r="L143" s="33">
        <v>802769.37</v>
      </c>
      <c r="M143" s="36">
        <v>8.4700000000000006</v>
      </c>
    </row>
    <row r="144" spans="1:13" s="24" customFormat="1" x14ac:dyDescent="0.2">
      <c r="A144" s="34" t="s">
        <v>24</v>
      </c>
      <c r="B144" s="33">
        <v>4322150.1399999997</v>
      </c>
      <c r="C144" s="33">
        <v>633387.81000000006</v>
      </c>
      <c r="D144" s="33">
        <v>479776.3</v>
      </c>
      <c r="E144" s="33">
        <v>107543.86</v>
      </c>
      <c r="F144" s="33">
        <v>35838.949999999997</v>
      </c>
      <c r="G144" s="33">
        <v>14802.87</v>
      </c>
      <c r="H144" s="33">
        <v>6418.83</v>
      </c>
      <c r="I144" s="33">
        <v>5599918.7599999998</v>
      </c>
      <c r="J144" s="35">
        <v>33872.54</v>
      </c>
      <c r="K144" s="33">
        <v>94010.61</v>
      </c>
      <c r="L144" s="33">
        <v>5727801.9100000001</v>
      </c>
      <c r="M144" s="36">
        <v>4.87</v>
      </c>
    </row>
    <row r="145" spans="1:13" s="24" customFormat="1" x14ac:dyDescent="0.2">
      <c r="A145" s="34" t="s">
        <v>15</v>
      </c>
      <c r="B145" s="33">
        <v>2865817.72</v>
      </c>
      <c r="C145" s="33">
        <v>520575.74</v>
      </c>
      <c r="D145" s="33">
        <v>396801.93</v>
      </c>
      <c r="E145" s="33">
        <v>150252.73000000001</v>
      </c>
      <c r="F145" s="33">
        <v>64178.19</v>
      </c>
      <c r="G145" s="33">
        <v>29749.8</v>
      </c>
      <c r="H145" s="33">
        <v>16193.09</v>
      </c>
      <c r="I145" s="33">
        <v>4043569.2</v>
      </c>
      <c r="J145" s="35">
        <v>82725.039999999994</v>
      </c>
      <c r="K145" s="33">
        <v>37158.959999999999</v>
      </c>
      <c r="L145" s="33">
        <v>4163453.2</v>
      </c>
      <c r="M145" s="36">
        <v>8.2481803600640742</v>
      </c>
    </row>
    <row r="146" spans="1:13" s="24" customFormat="1" x14ac:dyDescent="0.2">
      <c r="A146" s="34" t="s">
        <v>14</v>
      </c>
      <c r="B146" s="33">
        <v>990754.88</v>
      </c>
      <c r="C146" s="33">
        <v>663513.88</v>
      </c>
      <c r="D146" s="33">
        <v>755737.24</v>
      </c>
      <c r="E146" s="33">
        <v>299746.90999999997</v>
      </c>
      <c r="F146" s="33">
        <v>178743.19</v>
      </c>
      <c r="G146" s="33">
        <v>103847.18</v>
      </c>
      <c r="H146" s="33">
        <v>48230.99</v>
      </c>
      <c r="I146" s="33">
        <v>3040574.27</v>
      </c>
      <c r="J146" s="35">
        <v>24518.89</v>
      </c>
      <c r="K146" s="33">
        <v>146274.96</v>
      </c>
      <c r="L146" s="33">
        <v>3211368.12</v>
      </c>
      <c r="M146" s="36">
        <v>23.67329813366144</v>
      </c>
    </row>
    <row r="147" spans="1:13" s="24" customFormat="1" x14ac:dyDescent="0.2">
      <c r="A147" s="34" t="s">
        <v>18</v>
      </c>
      <c r="B147" s="33">
        <v>1032429.17</v>
      </c>
      <c r="C147" s="33">
        <v>486615.63</v>
      </c>
      <c r="D147" s="33">
        <v>347526.22</v>
      </c>
      <c r="E147" s="33">
        <v>137042.5</v>
      </c>
      <c r="F147" s="33">
        <v>89200.14</v>
      </c>
      <c r="G147" s="33">
        <v>50372.02</v>
      </c>
      <c r="H147" s="33">
        <v>23003.25</v>
      </c>
      <c r="I147" s="33">
        <v>2166188.9300000002</v>
      </c>
      <c r="J147" s="35">
        <v>30587.13</v>
      </c>
      <c r="K147" s="33">
        <v>128676.2</v>
      </c>
      <c r="L147" s="33">
        <v>2325452.2599999998</v>
      </c>
      <c r="M147" s="36">
        <v>16.758687295110494</v>
      </c>
    </row>
    <row r="148" spans="1:13" s="24" customFormat="1" x14ac:dyDescent="0.2">
      <c r="A148" s="34" t="s">
        <v>21</v>
      </c>
      <c r="B148" s="33">
        <v>288215.14</v>
      </c>
      <c r="C148" s="33">
        <v>74668.210000000006</v>
      </c>
      <c r="D148" s="33">
        <v>64836.36</v>
      </c>
      <c r="E148" s="33">
        <v>26621.05</v>
      </c>
      <c r="F148" s="33">
        <v>12906.92</v>
      </c>
      <c r="G148" s="33">
        <v>4622.3900000000003</v>
      </c>
      <c r="H148" s="33">
        <v>1770.99</v>
      </c>
      <c r="I148" s="33">
        <v>473641.06</v>
      </c>
      <c r="J148" s="35">
        <v>3996.43</v>
      </c>
      <c r="K148" s="33">
        <v>21528.62</v>
      </c>
      <c r="L148" s="33">
        <v>499166.11</v>
      </c>
      <c r="M148" s="36">
        <v>10.68</v>
      </c>
    </row>
    <row r="149" spans="1:13" s="24" customFormat="1" x14ac:dyDescent="0.2">
      <c r="A149" s="32" t="s">
        <v>16</v>
      </c>
      <c r="B149" s="33">
        <v>3368074.22</v>
      </c>
      <c r="C149" s="33">
        <v>1446490.31</v>
      </c>
      <c r="D149" s="33">
        <v>1651873.07</v>
      </c>
      <c r="E149" s="33">
        <v>899429.38</v>
      </c>
      <c r="F149" s="33">
        <v>576293.86</v>
      </c>
      <c r="G149" s="33">
        <v>297777.15999999997</v>
      </c>
      <c r="H149" s="33">
        <v>117913.28</v>
      </c>
      <c r="I149" s="33">
        <v>8357851.2800000012</v>
      </c>
      <c r="J149" s="35">
        <v>159832.07999999999</v>
      </c>
      <c r="K149" s="33">
        <v>241906.05</v>
      </c>
      <c r="L149" s="33">
        <v>8759589.4100000001</v>
      </c>
      <c r="M149" s="36">
        <v>23.17312862618919</v>
      </c>
    </row>
    <row r="150" spans="1:13" s="24" customFormat="1" x14ac:dyDescent="0.2">
      <c r="A150" s="34" t="s">
        <v>20</v>
      </c>
      <c r="B150" s="33"/>
      <c r="C150" s="33">
        <v>6164.45</v>
      </c>
      <c r="D150" s="33">
        <v>188856.66</v>
      </c>
      <c r="E150" s="33">
        <v>224768.49</v>
      </c>
      <c r="F150" s="33">
        <v>157513.29999999999</v>
      </c>
      <c r="G150" s="33">
        <v>184829.07</v>
      </c>
      <c r="H150" s="33">
        <v>338705.06</v>
      </c>
      <c r="I150" s="33">
        <v>1100837.03</v>
      </c>
      <c r="J150" s="35">
        <v>5799.53</v>
      </c>
      <c r="K150" s="33">
        <v>24623.73</v>
      </c>
      <c r="L150" s="33">
        <v>1131260.29</v>
      </c>
      <c r="M150" s="36">
        <v>17.62</v>
      </c>
    </row>
    <row r="151" spans="1:13" s="24" customFormat="1" x14ac:dyDescent="0.2">
      <c r="A151" s="32" t="s">
        <v>17</v>
      </c>
      <c r="B151" s="33">
        <v>361298.59</v>
      </c>
      <c r="C151" s="33">
        <v>126294.11</v>
      </c>
      <c r="D151" s="33">
        <v>153930.5</v>
      </c>
      <c r="E151" s="33">
        <v>45925.74</v>
      </c>
      <c r="F151" s="33">
        <v>12892.97</v>
      </c>
      <c r="G151" s="33">
        <v>3232.74</v>
      </c>
      <c r="H151" s="33">
        <v>538.19000000000005</v>
      </c>
      <c r="I151" s="33">
        <v>704112.84</v>
      </c>
      <c r="J151" s="35">
        <v>1558.86</v>
      </c>
      <c r="K151" s="33">
        <v>39023.339999999997</v>
      </c>
      <c r="L151" s="33">
        <v>744695.04</v>
      </c>
      <c r="M151" s="36">
        <v>9.7150768902325382</v>
      </c>
    </row>
    <row r="152" spans="1:13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3" ht="13.5" thickBot="1" x14ac:dyDescent="0.25"/>
    <row r="154" spans="1:13" ht="15" x14ac:dyDescent="0.2">
      <c r="A154" s="25">
        <v>2011</v>
      </c>
      <c r="B154" s="114" t="s">
        <v>71</v>
      </c>
      <c r="C154" s="114"/>
      <c r="D154" s="114"/>
      <c r="E154" s="114"/>
      <c r="F154" s="114"/>
      <c r="G154" s="114"/>
      <c r="H154" s="114"/>
      <c r="I154" s="26"/>
      <c r="J154" s="26"/>
      <c r="K154" s="26"/>
      <c r="L154" s="26"/>
      <c r="M154" s="27"/>
    </row>
    <row r="155" spans="1:13" ht="30" x14ac:dyDescent="0.2">
      <c r="A155" s="28"/>
      <c r="B155" s="29" t="s">
        <v>2</v>
      </c>
      <c r="C155" s="30" t="s">
        <v>3</v>
      </c>
      <c r="D155" s="30" t="s">
        <v>4</v>
      </c>
      <c r="E155" s="29" t="s">
        <v>5</v>
      </c>
      <c r="F155" s="29" t="s">
        <v>6</v>
      </c>
      <c r="G155" s="29" t="s">
        <v>7</v>
      </c>
      <c r="H155" s="29" t="s">
        <v>8</v>
      </c>
      <c r="I155" s="29" t="s">
        <v>0</v>
      </c>
      <c r="J155" s="29" t="s">
        <v>9</v>
      </c>
      <c r="K155" s="29" t="s">
        <v>10</v>
      </c>
      <c r="L155" s="29" t="s">
        <v>1</v>
      </c>
      <c r="M155" s="31" t="s">
        <v>72</v>
      </c>
    </row>
    <row r="156" spans="1:13" x14ac:dyDescent="0.2">
      <c r="A156" s="32" t="s">
        <v>13</v>
      </c>
      <c r="B156" s="33">
        <v>1792312.27</v>
      </c>
      <c r="C156" s="33">
        <v>349272.83</v>
      </c>
      <c r="D156" s="33">
        <v>376098.35</v>
      </c>
      <c r="E156" s="33">
        <v>188515.09</v>
      </c>
      <c r="F156" s="33">
        <v>99975.73</v>
      </c>
      <c r="G156" s="33">
        <v>46561.15</v>
      </c>
      <c r="H156" s="33">
        <v>28081.31</v>
      </c>
      <c r="I156" s="33">
        <v>2880816.73</v>
      </c>
      <c r="J156" s="35">
        <v>21332.98</v>
      </c>
      <c r="K156" s="33">
        <v>55297.760000000002</v>
      </c>
      <c r="L156" s="33">
        <v>2957447.47</v>
      </c>
      <c r="M156" s="36">
        <v>14.473502899861666</v>
      </c>
    </row>
    <row r="157" spans="1:13" s="24" customFormat="1" x14ac:dyDescent="0.2">
      <c r="A157" s="32" t="s">
        <v>23</v>
      </c>
      <c r="B157" s="33">
        <v>432468.52</v>
      </c>
      <c r="C157" s="33">
        <v>209467.33</v>
      </c>
      <c r="D157" s="33">
        <v>224647.84</v>
      </c>
      <c r="E157" s="33">
        <v>80608.53</v>
      </c>
      <c r="F157" s="33">
        <v>54432.12</v>
      </c>
      <c r="G157" s="33">
        <v>29343.49</v>
      </c>
      <c r="H157" s="33">
        <v>5826.53</v>
      </c>
      <c r="I157" s="33">
        <v>1036794.36</v>
      </c>
      <c r="J157" s="35">
        <v>4367.6499999999996</v>
      </c>
      <c r="K157" s="33">
        <v>19195.11</v>
      </c>
      <c r="L157" s="33">
        <v>1060357.1200000001</v>
      </c>
      <c r="M157" s="36">
        <v>17.489999999999998</v>
      </c>
    </row>
    <row r="158" spans="1:13" s="24" customFormat="1" x14ac:dyDescent="0.2">
      <c r="A158" s="32" t="s">
        <v>11</v>
      </c>
      <c r="B158" s="33">
        <v>186815</v>
      </c>
      <c r="C158" s="33">
        <v>119734.47</v>
      </c>
      <c r="D158" s="33">
        <v>114574.8</v>
      </c>
      <c r="E158" s="33">
        <v>35505.980000000003</v>
      </c>
      <c r="F158" s="33">
        <v>29546.13</v>
      </c>
      <c r="G158" s="33">
        <v>18802.78</v>
      </c>
      <c r="H158" s="33">
        <v>6714.36</v>
      </c>
      <c r="I158" s="33">
        <v>511693.52</v>
      </c>
      <c r="J158" s="35">
        <v>7542.92</v>
      </c>
      <c r="K158" s="33">
        <v>12902.91</v>
      </c>
      <c r="L158" s="33">
        <v>532139.35</v>
      </c>
      <c r="M158" s="36">
        <v>21.23</v>
      </c>
    </row>
    <row r="159" spans="1:13" s="24" customFormat="1" x14ac:dyDescent="0.2">
      <c r="A159" s="32" t="s">
        <v>22</v>
      </c>
      <c r="B159" s="33">
        <v>489720.05</v>
      </c>
      <c r="C159" s="33">
        <v>179761.47</v>
      </c>
      <c r="D159" s="33">
        <v>191636.67</v>
      </c>
      <c r="E159" s="33">
        <v>88228.29</v>
      </c>
      <c r="F159" s="33">
        <v>46645.79</v>
      </c>
      <c r="G159" s="33">
        <v>17697.66</v>
      </c>
      <c r="H159" s="33">
        <v>6252.66</v>
      </c>
      <c r="I159" s="33">
        <v>1019942.59</v>
      </c>
      <c r="J159" s="35">
        <v>3846.14</v>
      </c>
      <c r="K159" s="33">
        <v>15280.38</v>
      </c>
      <c r="L159" s="33">
        <v>1039069.11</v>
      </c>
      <c r="M159" s="36">
        <v>16.059999999999999</v>
      </c>
    </row>
    <row r="160" spans="1:13" s="24" customFormat="1" x14ac:dyDescent="0.2">
      <c r="A160" s="32" t="s">
        <v>12</v>
      </c>
      <c r="B160" s="33">
        <v>229656.51</v>
      </c>
      <c r="C160" s="33">
        <v>94593.45</v>
      </c>
      <c r="D160" s="33">
        <v>100622.27</v>
      </c>
      <c r="E160" s="33">
        <v>44077.79</v>
      </c>
      <c r="F160" s="33">
        <v>18451.87</v>
      </c>
      <c r="G160" s="33">
        <v>4435.09</v>
      </c>
      <c r="H160" s="33">
        <v>617.58000000000004</v>
      </c>
      <c r="I160" s="33">
        <v>492454.56</v>
      </c>
      <c r="J160" s="35">
        <v>2404.59</v>
      </c>
      <c r="K160" s="33">
        <v>9667.76</v>
      </c>
      <c r="L160" s="33">
        <v>504526.91</v>
      </c>
      <c r="M160" s="36">
        <v>12.8</v>
      </c>
    </row>
    <row r="161" spans="1:13" s="24" customFormat="1" x14ac:dyDescent="0.2">
      <c r="A161" s="32" t="s">
        <v>19</v>
      </c>
      <c r="B161" s="33">
        <v>480705.63</v>
      </c>
      <c r="C161" s="33">
        <v>91127.18</v>
      </c>
      <c r="D161" s="33">
        <v>76577.84</v>
      </c>
      <c r="E161" s="33">
        <v>29825.06</v>
      </c>
      <c r="F161" s="33">
        <v>18006.39</v>
      </c>
      <c r="G161" s="33">
        <v>5787.65</v>
      </c>
      <c r="H161" s="33">
        <v>1463.48</v>
      </c>
      <c r="I161" s="33">
        <v>703493.23</v>
      </c>
      <c r="J161" s="35">
        <v>7024.33</v>
      </c>
      <c r="K161" s="33">
        <v>92251.81</v>
      </c>
      <c r="L161" s="33">
        <v>802769.37</v>
      </c>
      <c r="M161" s="36">
        <v>8.4700000000000006</v>
      </c>
    </row>
    <row r="162" spans="1:13" s="24" customFormat="1" x14ac:dyDescent="0.2">
      <c r="A162" s="34" t="s">
        <v>24</v>
      </c>
      <c r="B162" s="33">
        <v>4322150.1399999997</v>
      </c>
      <c r="C162" s="33">
        <v>633387.81000000006</v>
      </c>
      <c r="D162" s="33">
        <v>479776.3</v>
      </c>
      <c r="E162" s="33">
        <v>107543.86</v>
      </c>
      <c r="F162" s="33">
        <v>35838.949999999997</v>
      </c>
      <c r="G162" s="33">
        <v>14802.87</v>
      </c>
      <c r="H162" s="33">
        <v>6418.83</v>
      </c>
      <c r="I162" s="33">
        <v>5599918.7599999998</v>
      </c>
      <c r="J162" s="35">
        <v>33872.54</v>
      </c>
      <c r="K162" s="33">
        <v>94010.61</v>
      </c>
      <c r="L162" s="33">
        <v>5727801.9100000001</v>
      </c>
      <c r="M162" s="36">
        <v>4.87</v>
      </c>
    </row>
    <row r="163" spans="1:13" s="24" customFormat="1" x14ac:dyDescent="0.2">
      <c r="A163" s="34" t="s">
        <v>15</v>
      </c>
      <c r="B163" s="33">
        <v>2865817.72</v>
      </c>
      <c r="C163" s="33">
        <v>520575.74</v>
      </c>
      <c r="D163" s="33">
        <v>396801.93</v>
      </c>
      <c r="E163" s="33">
        <v>150252.73000000001</v>
      </c>
      <c r="F163" s="33">
        <v>64178.19</v>
      </c>
      <c r="G163" s="33">
        <v>29749.8</v>
      </c>
      <c r="H163" s="33">
        <v>16193.09</v>
      </c>
      <c r="I163" s="33">
        <v>4043569.2</v>
      </c>
      <c r="J163" s="35">
        <v>82725.039999999994</v>
      </c>
      <c r="K163" s="33">
        <v>37158.959999999999</v>
      </c>
      <c r="L163" s="33">
        <v>4163453.2</v>
      </c>
      <c r="M163" s="36">
        <v>8.2481803600640742</v>
      </c>
    </row>
    <row r="164" spans="1:13" s="24" customFormat="1" x14ac:dyDescent="0.2">
      <c r="A164" s="34" t="s">
        <v>14</v>
      </c>
      <c r="B164" s="33">
        <v>990754.88</v>
      </c>
      <c r="C164" s="33">
        <v>663513.88</v>
      </c>
      <c r="D164" s="33">
        <v>755737.24</v>
      </c>
      <c r="E164" s="33">
        <v>299746.90999999997</v>
      </c>
      <c r="F164" s="33">
        <v>178743.19</v>
      </c>
      <c r="G164" s="33">
        <v>103847.18</v>
      </c>
      <c r="H164" s="33">
        <v>48230.99</v>
      </c>
      <c r="I164" s="33">
        <v>3040574.27</v>
      </c>
      <c r="J164" s="35">
        <v>24518.89</v>
      </c>
      <c r="K164" s="33">
        <v>146274.96</v>
      </c>
      <c r="L164" s="33">
        <v>3211368.12</v>
      </c>
      <c r="M164" s="36">
        <v>23.67329813366144</v>
      </c>
    </row>
    <row r="165" spans="1:13" s="24" customFormat="1" x14ac:dyDescent="0.2">
      <c r="A165" s="34" t="s">
        <v>18</v>
      </c>
      <c r="B165" s="33">
        <v>1032429.17</v>
      </c>
      <c r="C165" s="33">
        <v>486615.63</v>
      </c>
      <c r="D165" s="33">
        <v>347526.22</v>
      </c>
      <c r="E165" s="33">
        <v>137042.5</v>
      </c>
      <c r="F165" s="33">
        <v>89200.14</v>
      </c>
      <c r="G165" s="33">
        <v>50372.02</v>
      </c>
      <c r="H165" s="33">
        <v>23003.25</v>
      </c>
      <c r="I165" s="33">
        <v>2166188.9300000002</v>
      </c>
      <c r="J165" s="35">
        <v>30587.13</v>
      </c>
      <c r="K165" s="33">
        <v>128676.2</v>
      </c>
      <c r="L165" s="33">
        <v>2325452.2599999998</v>
      </c>
      <c r="M165" s="36">
        <v>16.758687295110494</v>
      </c>
    </row>
    <row r="166" spans="1:13" s="24" customFormat="1" x14ac:dyDescent="0.2">
      <c r="A166" s="34" t="s">
        <v>21</v>
      </c>
      <c r="B166" s="33">
        <v>288215.14</v>
      </c>
      <c r="C166" s="33">
        <v>74668.210000000006</v>
      </c>
      <c r="D166" s="33">
        <v>64836.36</v>
      </c>
      <c r="E166" s="33">
        <v>26621.05</v>
      </c>
      <c r="F166" s="33">
        <v>12906.92</v>
      </c>
      <c r="G166" s="33">
        <v>4622.3900000000003</v>
      </c>
      <c r="H166" s="33">
        <v>1770.99</v>
      </c>
      <c r="I166" s="33">
        <v>473641.06</v>
      </c>
      <c r="J166" s="35">
        <v>3996.43</v>
      </c>
      <c r="K166" s="33">
        <v>21528.62</v>
      </c>
      <c r="L166" s="33">
        <v>499166.11</v>
      </c>
      <c r="M166" s="36">
        <v>10.68</v>
      </c>
    </row>
    <row r="167" spans="1:13" s="24" customFormat="1" x14ac:dyDescent="0.2">
      <c r="A167" s="32" t="s">
        <v>16</v>
      </c>
      <c r="B167" s="33">
        <v>3368074.22</v>
      </c>
      <c r="C167" s="33">
        <v>1446490.31</v>
      </c>
      <c r="D167" s="33">
        <v>1651873.07</v>
      </c>
      <c r="E167" s="33">
        <v>899429.38</v>
      </c>
      <c r="F167" s="33">
        <v>576293.86</v>
      </c>
      <c r="G167" s="33">
        <v>297777.15999999997</v>
      </c>
      <c r="H167" s="33">
        <v>117913.28</v>
      </c>
      <c r="I167" s="33">
        <v>8357851.2800000012</v>
      </c>
      <c r="J167" s="35">
        <v>159832.07999999999</v>
      </c>
      <c r="K167" s="33">
        <v>241906.05</v>
      </c>
      <c r="L167" s="33">
        <v>8759589.4100000001</v>
      </c>
      <c r="M167" s="36">
        <v>23.17312862618919</v>
      </c>
    </row>
    <row r="168" spans="1:13" s="24" customFormat="1" x14ac:dyDescent="0.2">
      <c r="A168" s="34" t="s">
        <v>20</v>
      </c>
      <c r="B168" s="33"/>
      <c r="C168" s="33">
        <v>6164.45</v>
      </c>
      <c r="D168" s="33">
        <v>188856.66</v>
      </c>
      <c r="E168" s="33">
        <v>224768.49</v>
      </c>
      <c r="F168" s="33">
        <v>157513.29999999999</v>
      </c>
      <c r="G168" s="33">
        <v>184829.07</v>
      </c>
      <c r="H168" s="33">
        <v>338705.06</v>
      </c>
      <c r="I168" s="33">
        <v>1100837.03</v>
      </c>
      <c r="J168" s="35">
        <v>5799.53</v>
      </c>
      <c r="K168" s="33">
        <v>24623.73</v>
      </c>
      <c r="L168" s="33">
        <v>1131260.29</v>
      </c>
      <c r="M168" s="36">
        <v>17.62</v>
      </c>
    </row>
    <row r="169" spans="1:13" s="24" customFormat="1" x14ac:dyDescent="0.2">
      <c r="A169" s="32" t="s">
        <v>17</v>
      </c>
      <c r="B169" s="33">
        <v>361298.59</v>
      </c>
      <c r="C169" s="33">
        <v>126294.11</v>
      </c>
      <c r="D169" s="33">
        <v>153930.5</v>
      </c>
      <c r="E169" s="33">
        <v>45925.74</v>
      </c>
      <c r="F169" s="33">
        <v>12892.97</v>
      </c>
      <c r="G169" s="33">
        <v>3232.74</v>
      </c>
      <c r="H169" s="33">
        <v>538.19000000000005</v>
      </c>
      <c r="I169" s="33">
        <v>704112.84</v>
      </c>
      <c r="J169" s="35">
        <v>1558.86</v>
      </c>
      <c r="K169" s="33">
        <v>39023.339999999997</v>
      </c>
      <c r="L169" s="33">
        <v>744695.04</v>
      </c>
      <c r="M169" s="36">
        <v>9.7150768902325382</v>
      </c>
    </row>
    <row r="170" spans="1:13" s="24" customFormat="1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ht="13.5" thickBot="1" x14ac:dyDescent="0.25"/>
    <row r="172" spans="1:13" ht="15" x14ac:dyDescent="0.2">
      <c r="A172" s="25">
        <v>2010</v>
      </c>
      <c r="B172" s="114" t="s">
        <v>71</v>
      </c>
      <c r="C172" s="114"/>
      <c r="D172" s="114"/>
      <c r="E172" s="114"/>
      <c r="F172" s="114"/>
      <c r="G172" s="114"/>
      <c r="H172" s="114"/>
      <c r="I172" s="26"/>
      <c r="J172" s="26"/>
      <c r="K172" s="26"/>
      <c r="L172" s="26"/>
      <c r="M172" s="27"/>
    </row>
    <row r="173" spans="1:13" ht="30" x14ac:dyDescent="0.2">
      <c r="A173" s="28"/>
      <c r="B173" s="29" t="s">
        <v>2</v>
      </c>
      <c r="C173" s="30" t="s">
        <v>3</v>
      </c>
      <c r="D173" s="30" t="s">
        <v>4</v>
      </c>
      <c r="E173" s="29" t="s">
        <v>5</v>
      </c>
      <c r="F173" s="29" t="s">
        <v>6</v>
      </c>
      <c r="G173" s="29" t="s">
        <v>7</v>
      </c>
      <c r="H173" s="29" t="s">
        <v>8</v>
      </c>
      <c r="I173" s="29" t="s">
        <v>0</v>
      </c>
      <c r="J173" s="29" t="s">
        <v>9</v>
      </c>
      <c r="K173" s="29" t="s">
        <v>10</v>
      </c>
      <c r="L173" s="29" t="s">
        <v>1</v>
      </c>
      <c r="M173" s="31" t="s">
        <v>72</v>
      </c>
    </row>
    <row r="174" spans="1:13" x14ac:dyDescent="0.2">
      <c r="A174" s="32" t="s">
        <v>13</v>
      </c>
      <c r="B174" s="33">
        <v>1792312.27</v>
      </c>
      <c r="C174" s="33">
        <v>349272.83</v>
      </c>
      <c r="D174" s="33">
        <v>376098.35</v>
      </c>
      <c r="E174" s="33">
        <v>188515.09</v>
      </c>
      <c r="F174" s="33">
        <v>99975.73</v>
      </c>
      <c r="G174" s="33">
        <v>46561.15</v>
      </c>
      <c r="H174" s="33">
        <v>28081.31</v>
      </c>
      <c r="I174" s="33">
        <v>2880816.73</v>
      </c>
      <c r="J174" s="35">
        <v>21332.98</v>
      </c>
      <c r="K174" s="33">
        <v>55297.760000000002</v>
      </c>
      <c r="L174" s="33">
        <v>2957447.47</v>
      </c>
      <c r="M174" s="36">
        <v>14.473502899861666</v>
      </c>
    </row>
    <row r="175" spans="1:13" s="24" customFormat="1" x14ac:dyDescent="0.2">
      <c r="A175" s="32" t="s">
        <v>23</v>
      </c>
      <c r="B175" s="33">
        <v>432468.52</v>
      </c>
      <c r="C175" s="33">
        <v>209467.33</v>
      </c>
      <c r="D175" s="33">
        <v>224647.84</v>
      </c>
      <c r="E175" s="33">
        <v>80608.53</v>
      </c>
      <c r="F175" s="33">
        <v>54432.12</v>
      </c>
      <c r="G175" s="33">
        <v>29343.49</v>
      </c>
      <c r="H175" s="33">
        <v>5826.53</v>
      </c>
      <c r="I175" s="33">
        <v>1036794.36</v>
      </c>
      <c r="J175" s="35">
        <v>4367.6499999999996</v>
      </c>
      <c r="K175" s="33">
        <v>19195.11</v>
      </c>
      <c r="L175" s="33">
        <v>1060357.1200000001</v>
      </c>
      <c r="M175" s="36">
        <v>17.489999999999998</v>
      </c>
    </row>
    <row r="176" spans="1:13" s="24" customFormat="1" x14ac:dyDescent="0.2">
      <c r="A176" s="32" t="s">
        <v>11</v>
      </c>
      <c r="B176" s="33">
        <v>186815</v>
      </c>
      <c r="C176" s="33">
        <v>119734.47</v>
      </c>
      <c r="D176" s="33">
        <v>114574.8</v>
      </c>
      <c r="E176" s="33">
        <v>35505.980000000003</v>
      </c>
      <c r="F176" s="33">
        <v>29546.13</v>
      </c>
      <c r="G176" s="33">
        <v>18802.78</v>
      </c>
      <c r="H176" s="33">
        <v>6714.36</v>
      </c>
      <c r="I176" s="33">
        <v>511693.52</v>
      </c>
      <c r="J176" s="35">
        <v>7542.92</v>
      </c>
      <c r="K176" s="33">
        <v>12902.91</v>
      </c>
      <c r="L176" s="33">
        <v>532139.35</v>
      </c>
      <c r="M176" s="36">
        <v>21.23</v>
      </c>
    </row>
    <row r="177" spans="1:13" s="24" customFormat="1" x14ac:dyDescent="0.2">
      <c r="A177" s="32" t="s">
        <v>22</v>
      </c>
      <c r="B177" s="33">
        <v>489720.05</v>
      </c>
      <c r="C177" s="33">
        <v>179761.47</v>
      </c>
      <c r="D177" s="33">
        <v>191636.67</v>
      </c>
      <c r="E177" s="33">
        <v>88228.29</v>
      </c>
      <c r="F177" s="33">
        <v>46645.79</v>
      </c>
      <c r="G177" s="33">
        <v>17697.66</v>
      </c>
      <c r="H177" s="33">
        <v>6252.66</v>
      </c>
      <c r="I177" s="33">
        <v>1019942.59</v>
      </c>
      <c r="J177" s="35">
        <v>3846.14</v>
      </c>
      <c r="K177" s="33">
        <v>15280.38</v>
      </c>
      <c r="L177" s="33">
        <v>1039069.11</v>
      </c>
      <c r="M177" s="36">
        <v>16.059999999999999</v>
      </c>
    </row>
    <row r="178" spans="1:13" s="24" customFormat="1" x14ac:dyDescent="0.2">
      <c r="A178" s="32" t="s">
        <v>12</v>
      </c>
      <c r="B178" s="33">
        <v>229656.51</v>
      </c>
      <c r="C178" s="33">
        <v>94593.45</v>
      </c>
      <c r="D178" s="33">
        <v>100622.27</v>
      </c>
      <c r="E178" s="33">
        <v>44077.79</v>
      </c>
      <c r="F178" s="33">
        <v>18451.87</v>
      </c>
      <c r="G178" s="33">
        <v>4435.09</v>
      </c>
      <c r="H178" s="33">
        <v>617.58000000000004</v>
      </c>
      <c r="I178" s="33">
        <v>492454.56</v>
      </c>
      <c r="J178" s="35">
        <v>2404.59</v>
      </c>
      <c r="K178" s="33">
        <v>9667.76</v>
      </c>
      <c r="L178" s="33">
        <v>504526.91</v>
      </c>
      <c r="M178" s="36">
        <v>12.8</v>
      </c>
    </row>
    <row r="179" spans="1:13" s="24" customFormat="1" x14ac:dyDescent="0.2">
      <c r="A179" s="32" t="s">
        <v>19</v>
      </c>
      <c r="B179" s="33">
        <v>480705.63</v>
      </c>
      <c r="C179" s="33">
        <v>91127.18</v>
      </c>
      <c r="D179" s="33">
        <v>76577.84</v>
      </c>
      <c r="E179" s="33">
        <v>29825.06</v>
      </c>
      <c r="F179" s="33">
        <v>18006.39</v>
      </c>
      <c r="G179" s="33">
        <v>5787.65</v>
      </c>
      <c r="H179" s="33">
        <v>1463.48</v>
      </c>
      <c r="I179" s="33">
        <v>703493.23</v>
      </c>
      <c r="J179" s="35">
        <v>7024.33</v>
      </c>
      <c r="K179" s="33">
        <v>92251.81</v>
      </c>
      <c r="L179" s="33">
        <v>802769.37</v>
      </c>
      <c r="M179" s="36">
        <v>8.4700000000000006</v>
      </c>
    </row>
    <row r="180" spans="1:13" s="24" customFormat="1" x14ac:dyDescent="0.2">
      <c r="A180" s="34" t="s">
        <v>24</v>
      </c>
      <c r="B180" s="33">
        <v>3122574.18</v>
      </c>
      <c r="C180" s="33">
        <v>503373.68</v>
      </c>
      <c r="D180" s="33">
        <v>382032.46</v>
      </c>
      <c r="E180" s="33">
        <v>77203.789999999994</v>
      </c>
      <c r="F180" s="33">
        <v>24986.39</v>
      </c>
      <c r="G180" s="33">
        <v>12758.98</v>
      </c>
      <c r="H180" s="33">
        <v>6229.43</v>
      </c>
      <c r="I180" s="33">
        <v>4129158.91</v>
      </c>
      <c r="J180" s="35">
        <v>29603.05</v>
      </c>
      <c r="K180" s="33">
        <v>71513.42</v>
      </c>
      <c r="L180" s="33">
        <v>4230275.38</v>
      </c>
      <c r="M180" s="36">
        <v>5.16</v>
      </c>
    </row>
    <row r="181" spans="1:13" s="24" customFormat="1" x14ac:dyDescent="0.2">
      <c r="A181" s="34" t="s">
        <v>15</v>
      </c>
      <c r="B181" s="33">
        <v>2865817.72</v>
      </c>
      <c r="C181" s="33">
        <v>520575.74</v>
      </c>
      <c r="D181" s="33">
        <v>396801.93</v>
      </c>
      <c r="E181" s="33">
        <v>150252.73000000001</v>
      </c>
      <c r="F181" s="33">
        <v>64178.19</v>
      </c>
      <c r="G181" s="33">
        <v>29749.8</v>
      </c>
      <c r="H181" s="33">
        <v>16193.09</v>
      </c>
      <c r="I181" s="33">
        <v>4043569.2</v>
      </c>
      <c r="J181" s="35">
        <v>82725.039999999994</v>
      </c>
      <c r="K181" s="33">
        <v>37158.959999999999</v>
      </c>
      <c r="L181" s="33">
        <v>4163453.2</v>
      </c>
      <c r="M181" s="36">
        <v>8.2481803600640742</v>
      </c>
    </row>
    <row r="182" spans="1:13" s="24" customFormat="1" x14ac:dyDescent="0.2">
      <c r="A182" s="34" t="s">
        <v>14</v>
      </c>
      <c r="B182" s="33">
        <v>990754.88</v>
      </c>
      <c r="C182" s="33">
        <v>663513.88</v>
      </c>
      <c r="D182" s="33">
        <v>755737.24</v>
      </c>
      <c r="E182" s="33">
        <v>299746.90999999997</v>
      </c>
      <c r="F182" s="33">
        <v>178743.19</v>
      </c>
      <c r="G182" s="33">
        <v>103847.18</v>
      </c>
      <c r="H182" s="33">
        <v>48230.99</v>
      </c>
      <c r="I182" s="33">
        <v>3040574.27</v>
      </c>
      <c r="J182" s="35">
        <v>24518.89</v>
      </c>
      <c r="K182" s="33">
        <v>146274.96</v>
      </c>
      <c r="L182" s="33">
        <v>3211368.12</v>
      </c>
      <c r="M182" s="36">
        <v>23.67329813366144</v>
      </c>
    </row>
    <row r="183" spans="1:13" s="24" customFormat="1" x14ac:dyDescent="0.2">
      <c r="A183" s="34" t="s">
        <v>18</v>
      </c>
      <c r="B183" s="33">
        <v>1032429.17</v>
      </c>
      <c r="C183" s="33">
        <v>486615.63</v>
      </c>
      <c r="D183" s="33">
        <v>347526.22</v>
      </c>
      <c r="E183" s="33">
        <v>137042.5</v>
      </c>
      <c r="F183" s="33">
        <v>89200.14</v>
      </c>
      <c r="G183" s="33">
        <v>50372.02</v>
      </c>
      <c r="H183" s="33">
        <v>23003.25</v>
      </c>
      <c r="I183" s="33">
        <v>2166188.9300000002</v>
      </c>
      <c r="J183" s="35">
        <v>30587.13</v>
      </c>
      <c r="K183" s="33">
        <v>128676.2</v>
      </c>
      <c r="L183" s="33">
        <v>2325452.2599999998</v>
      </c>
      <c r="M183" s="36">
        <v>16.758687295110494</v>
      </c>
    </row>
    <row r="184" spans="1:13" s="24" customFormat="1" x14ac:dyDescent="0.2">
      <c r="A184" s="34" t="s">
        <v>21</v>
      </c>
      <c r="B184" s="33">
        <v>288215.14</v>
      </c>
      <c r="C184" s="33">
        <v>74668.210000000006</v>
      </c>
      <c r="D184" s="33">
        <v>64836.36</v>
      </c>
      <c r="E184" s="33">
        <v>26621.05</v>
      </c>
      <c r="F184" s="33">
        <v>12906.92</v>
      </c>
      <c r="G184" s="33">
        <v>4622.3900000000003</v>
      </c>
      <c r="H184" s="33">
        <v>1770.99</v>
      </c>
      <c r="I184" s="33">
        <v>473641.06</v>
      </c>
      <c r="J184" s="35">
        <v>3996.43</v>
      </c>
      <c r="K184" s="33">
        <v>21528.62</v>
      </c>
      <c r="L184" s="33">
        <v>499166.11</v>
      </c>
      <c r="M184" s="36">
        <v>10.68</v>
      </c>
    </row>
    <row r="185" spans="1:13" s="24" customFormat="1" x14ac:dyDescent="0.2">
      <c r="A185" s="32" t="s">
        <v>16</v>
      </c>
      <c r="B185" s="33">
        <v>3368074.22</v>
      </c>
      <c r="C185" s="33">
        <v>1446490.31</v>
      </c>
      <c r="D185" s="33">
        <v>1651873.07</v>
      </c>
      <c r="E185" s="33">
        <v>899429.38</v>
      </c>
      <c r="F185" s="33">
        <v>576293.86</v>
      </c>
      <c r="G185" s="33">
        <v>297777.15999999997</v>
      </c>
      <c r="H185" s="33">
        <v>117913.28</v>
      </c>
      <c r="I185" s="33">
        <v>8357851.2800000012</v>
      </c>
      <c r="J185" s="35">
        <v>159832.07999999999</v>
      </c>
      <c r="K185" s="33">
        <v>241906.05</v>
      </c>
      <c r="L185" s="33">
        <v>8759589.4100000001</v>
      </c>
      <c r="M185" s="36">
        <v>23.17312862618919</v>
      </c>
    </row>
    <row r="186" spans="1:13" s="24" customFormat="1" x14ac:dyDescent="0.2">
      <c r="A186" s="34" t="s">
        <v>20</v>
      </c>
      <c r="B186" s="33"/>
      <c r="C186" s="33">
        <v>6164.45</v>
      </c>
      <c r="D186" s="33">
        <v>188856.66</v>
      </c>
      <c r="E186" s="33">
        <v>224768.49</v>
      </c>
      <c r="F186" s="33">
        <v>157513.29999999999</v>
      </c>
      <c r="G186" s="33">
        <v>184829.07</v>
      </c>
      <c r="H186" s="33">
        <v>338705.06</v>
      </c>
      <c r="I186" s="33">
        <v>1100837.03</v>
      </c>
      <c r="J186" s="35">
        <v>5799.53</v>
      </c>
      <c r="K186" s="33">
        <v>24623.73</v>
      </c>
      <c r="L186" s="33">
        <v>1131260.29</v>
      </c>
      <c r="M186" s="36">
        <v>17.62</v>
      </c>
    </row>
    <row r="187" spans="1:13" s="24" customFormat="1" x14ac:dyDescent="0.2">
      <c r="A187" s="32" t="s">
        <v>17</v>
      </c>
      <c r="B187" s="33">
        <v>361298.59</v>
      </c>
      <c r="C187" s="33">
        <v>126294.11</v>
      </c>
      <c r="D187" s="33">
        <v>153930.5</v>
      </c>
      <c r="E187" s="33">
        <v>45925.74</v>
      </c>
      <c r="F187" s="33">
        <v>12892.97</v>
      </c>
      <c r="G187" s="33">
        <v>3232.74</v>
      </c>
      <c r="H187" s="33">
        <v>538.19000000000005</v>
      </c>
      <c r="I187" s="33">
        <v>704112.84</v>
      </c>
      <c r="J187" s="35">
        <v>1558.86</v>
      </c>
      <c r="K187" s="33">
        <v>39023.339999999997</v>
      </c>
      <c r="L187" s="33">
        <v>744695.04</v>
      </c>
      <c r="M187" s="36">
        <v>9.7150768902325382</v>
      </c>
    </row>
    <row r="189" spans="1:13" ht="13.5" thickBot="1" x14ac:dyDescent="0.25"/>
    <row r="190" spans="1:13" ht="15" x14ac:dyDescent="0.2">
      <c r="A190" s="25">
        <v>2009</v>
      </c>
      <c r="B190" s="114" t="s">
        <v>71</v>
      </c>
      <c r="C190" s="114"/>
      <c r="D190" s="114"/>
      <c r="E190" s="114"/>
      <c r="F190" s="114"/>
      <c r="G190" s="114"/>
      <c r="H190" s="114"/>
      <c r="I190" s="26"/>
      <c r="J190" s="26"/>
      <c r="K190" s="26"/>
      <c r="L190" s="26"/>
      <c r="M190" s="27"/>
    </row>
    <row r="191" spans="1:13" ht="30" x14ac:dyDescent="0.2">
      <c r="A191" s="28"/>
      <c r="B191" s="29" t="s">
        <v>2</v>
      </c>
      <c r="C191" s="30" t="s">
        <v>3</v>
      </c>
      <c r="D191" s="30" t="s">
        <v>4</v>
      </c>
      <c r="E191" s="29" t="s">
        <v>5</v>
      </c>
      <c r="F191" s="29" t="s">
        <v>6</v>
      </c>
      <c r="G191" s="29" t="s">
        <v>7</v>
      </c>
      <c r="H191" s="29" t="s">
        <v>8</v>
      </c>
      <c r="I191" s="29" t="s">
        <v>0</v>
      </c>
      <c r="J191" s="29" t="s">
        <v>9</v>
      </c>
      <c r="K191" s="29" t="s">
        <v>10</v>
      </c>
      <c r="L191" s="29" t="s">
        <v>1</v>
      </c>
      <c r="M191" s="31" t="s">
        <v>72</v>
      </c>
    </row>
    <row r="192" spans="1:13" x14ac:dyDescent="0.2">
      <c r="A192" s="32" t="s">
        <v>13</v>
      </c>
      <c r="B192" s="33">
        <v>1792312.27</v>
      </c>
      <c r="C192" s="33">
        <v>349272.83</v>
      </c>
      <c r="D192" s="33">
        <v>376098.35</v>
      </c>
      <c r="E192" s="33">
        <v>188515.09</v>
      </c>
      <c r="F192" s="33">
        <v>99975.73</v>
      </c>
      <c r="G192" s="33">
        <v>46561.15</v>
      </c>
      <c r="H192" s="33">
        <v>28081.31</v>
      </c>
      <c r="I192" s="33">
        <v>2880816.73</v>
      </c>
      <c r="J192" s="35">
        <v>21332.98</v>
      </c>
      <c r="K192" s="33">
        <v>55297.760000000002</v>
      </c>
      <c r="L192" s="33">
        <v>2957447.47</v>
      </c>
      <c r="M192" s="36">
        <v>14.473502899861666</v>
      </c>
    </row>
    <row r="193" spans="1:13" x14ac:dyDescent="0.2">
      <c r="A193" s="32" t="s">
        <v>23</v>
      </c>
      <c r="B193" s="33">
        <v>432468.52</v>
      </c>
      <c r="C193" s="33">
        <v>209467.33</v>
      </c>
      <c r="D193" s="33">
        <v>224647.84</v>
      </c>
      <c r="E193" s="33">
        <v>80608.53</v>
      </c>
      <c r="F193" s="33">
        <v>54432.12</v>
      </c>
      <c r="G193" s="33">
        <v>29343.49</v>
      </c>
      <c r="H193" s="33">
        <v>5826.53</v>
      </c>
      <c r="I193" s="33">
        <v>1036794.36</v>
      </c>
      <c r="J193" s="35">
        <v>4367.6499999999996</v>
      </c>
      <c r="K193" s="33">
        <v>19195.11</v>
      </c>
      <c r="L193" s="33">
        <v>1060357.1200000001</v>
      </c>
      <c r="M193" s="36">
        <v>17.489999999999998</v>
      </c>
    </row>
    <row r="194" spans="1:13" x14ac:dyDescent="0.2">
      <c r="A194" s="32" t="s">
        <v>11</v>
      </c>
      <c r="B194" s="33">
        <v>186815</v>
      </c>
      <c r="C194" s="33">
        <v>119734.47</v>
      </c>
      <c r="D194" s="33">
        <v>114574.8</v>
      </c>
      <c r="E194" s="33">
        <v>35505.980000000003</v>
      </c>
      <c r="F194" s="33">
        <v>29546.13</v>
      </c>
      <c r="G194" s="33">
        <v>18802.78</v>
      </c>
      <c r="H194" s="33">
        <v>6714.36</v>
      </c>
      <c r="I194" s="33">
        <v>511693.52</v>
      </c>
      <c r="J194" s="35">
        <v>7542.92</v>
      </c>
      <c r="K194" s="33">
        <v>12902.91</v>
      </c>
      <c r="L194" s="33">
        <v>532139.35</v>
      </c>
      <c r="M194" s="36">
        <v>21.23</v>
      </c>
    </row>
    <row r="195" spans="1:13" x14ac:dyDescent="0.2">
      <c r="A195" s="32" t="s">
        <v>22</v>
      </c>
      <c r="B195" s="33">
        <v>489720.05</v>
      </c>
      <c r="C195" s="33">
        <v>179761.47</v>
      </c>
      <c r="D195" s="33">
        <v>191636.67</v>
      </c>
      <c r="E195" s="33">
        <v>88228.29</v>
      </c>
      <c r="F195" s="33">
        <v>46645.79</v>
      </c>
      <c r="G195" s="33">
        <v>17697.66</v>
      </c>
      <c r="H195" s="33">
        <v>6252.66</v>
      </c>
      <c r="I195" s="33">
        <v>1019942.59</v>
      </c>
      <c r="J195" s="35">
        <v>3846.14</v>
      </c>
      <c r="K195" s="33">
        <v>15280.38</v>
      </c>
      <c r="L195" s="33">
        <v>1039069.11</v>
      </c>
      <c r="M195" s="36">
        <v>16.059999999999999</v>
      </c>
    </row>
    <row r="196" spans="1:13" x14ac:dyDescent="0.2">
      <c r="A196" s="32" t="s">
        <v>12</v>
      </c>
      <c r="B196" s="33">
        <v>229656.51</v>
      </c>
      <c r="C196" s="33">
        <v>94593.45</v>
      </c>
      <c r="D196" s="33">
        <v>100622.27</v>
      </c>
      <c r="E196" s="33">
        <v>44077.79</v>
      </c>
      <c r="F196" s="33">
        <v>18451.87</v>
      </c>
      <c r="G196" s="33">
        <v>4435.09</v>
      </c>
      <c r="H196" s="33">
        <v>617.58000000000004</v>
      </c>
      <c r="I196" s="33">
        <v>492454.56</v>
      </c>
      <c r="J196" s="35">
        <v>2404.59</v>
      </c>
      <c r="K196" s="33">
        <v>9667.76</v>
      </c>
      <c r="L196" s="33">
        <v>504526.91</v>
      </c>
      <c r="M196" s="36">
        <v>12.8</v>
      </c>
    </row>
    <row r="197" spans="1:13" x14ac:dyDescent="0.2">
      <c r="A197" s="32" t="s">
        <v>19</v>
      </c>
      <c r="B197" s="33">
        <v>480705.63</v>
      </c>
      <c r="C197" s="33">
        <v>91127.18</v>
      </c>
      <c r="D197" s="33">
        <v>76577.84</v>
      </c>
      <c r="E197" s="33">
        <v>29825.06</v>
      </c>
      <c r="F197" s="33">
        <v>18006.39</v>
      </c>
      <c r="G197" s="33">
        <v>5787.65</v>
      </c>
      <c r="H197" s="33">
        <v>1463.48</v>
      </c>
      <c r="I197" s="33">
        <v>703493.23</v>
      </c>
      <c r="J197" s="35">
        <v>7024.33</v>
      </c>
      <c r="K197" s="33">
        <v>92251.81</v>
      </c>
      <c r="L197" s="33">
        <v>802769.37</v>
      </c>
      <c r="M197" s="36">
        <v>8.4700000000000006</v>
      </c>
    </row>
    <row r="198" spans="1:13" x14ac:dyDescent="0.2">
      <c r="A198" s="34" t="s">
        <v>15</v>
      </c>
      <c r="B198" s="33">
        <v>2865817.72</v>
      </c>
      <c r="C198" s="33">
        <v>520575.74</v>
      </c>
      <c r="D198" s="33">
        <v>396801.93</v>
      </c>
      <c r="E198" s="33">
        <v>150252.73000000001</v>
      </c>
      <c r="F198" s="33">
        <v>64178.19</v>
      </c>
      <c r="G198" s="33">
        <v>29749.8</v>
      </c>
      <c r="H198" s="33">
        <v>16193.09</v>
      </c>
      <c r="I198" s="33">
        <v>4043569.2</v>
      </c>
      <c r="J198" s="35">
        <v>82725.039999999994</v>
      </c>
      <c r="K198" s="33">
        <v>37158.959999999999</v>
      </c>
      <c r="L198" s="33">
        <v>4163453.2</v>
      </c>
      <c r="M198" s="36">
        <v>8.2481803600640742</v>
      </c>
    </row>
    <row r="199" spans="1:13" x14ac:dyDescent="0.2">
      <c r="A199" s="34" t="s">
        <v>14</v>
      </c>
      <c r="B199" s="33">
        <v>990754.88</v>
      </c>
      <c r="C199" s="33">
        <v>663513.88</v>
      </c>
      <c r="D199" s="33">
        <v>755737.24</v>
      </c>
      <c r="E199" s="33">
        <v>299746.90999999997</v>
      </c>
      <c r="F199" s="33">
        <v>178743.19</v>
      </c>
      <c r="G199" s="33">
        <v>103847.18</v>
      </c>
      <c r="H199" s="33">
        <v>48230.99</v>
      </c>
      <c r="I199" s="33">
        <v>3040574.27</v>
      </c>
      <c r="J199" s="35">
        <v>24518.89</v>
      </c>
      <c r="K199" s="33">
        <v>146274.96</v>
      </c>
      <c r="L199" s="33">
        <v>3211368.12</v>
      </c>
      <c r="M199" s="36">
        <v>23.67329813366144</v>
      </c>
    </row>
    <row r="200" spans="1:13" x14ac:dyDescent="0.2">
      <c r="A200" s="34" t="s">
        <v>18</v>
      </c>
      <c r="B200" s="33">
        <v>1032429.17</v>
      </c>
      <c r="C200" s="33">
        <v>486615.63</v>
      </c>
      <c r="D200" s="33">
        <v>347526.22</v>
      </c>
      <c r="E200" s="33">
        <v>137042.5</v>
      </c>
      <c r="F200" s="33">
        <v>89200.14</v>
      </c>
      <c r="G200" s="33">
        <v>50372.02</v>
      </c>
      <c r="H200" s="33">
        <v>23003.25</v>
      </c>
      <c r="I200" s="33">
        <v>2166188.9300000002</v>
      </c>
      <c r="J200" s="35">
        <v>30587.13</v>
      </c>
      <c r="K200" s="33">
        <v>128676.2</v>
      </c>
      <c r="L200" s="33">
        <v>2325452.2599999998</v>
      </c>
      <c r="M200" s="36">
        <v>16.758687295110494</v>
      </c>
    </row>
    <row r="201" spans="1:13" x14ac:dyDescent="0.2">
      <c r="A201" s="34" t="s">
        <v>21</v>
      </c>
      <c r="B201" s="33">
        <v>288215.14</v>
      </c>
      <c r="C201" s="33">
        <v>74668.210000000006</v>
      </c>
      <c r="D201" s="33">
        <v>64836.36</v>
      </c>
      <c r="E201" s="33">
        <v>26621.05</v>
      </c>
      <c r="F201" s="33">
        <v>12906.92</v>
      </c>
      <c r="G201" s="33">
        <v>4622.3900000000003</v>
      </c>
      <c r="H201" s="33">
        <v>1770.99</v>
      </c>
      <c r="I201" s="33">
        <v>473641.06</v>
      </c>
      <c r="J201" s="35">
        <v>3996.43</v>
      </c>
      <c r="K201" s="33">
        <v>21528.62</v>
      </c>
      <c r="L201" s="33">
        <v>499166.11</v>
      </c>
      <c r="M201" s="36">
        <v>10.68</v>
      </c>
    </row>
    <row r="202" spans="1:13" x14ac:dyDescent="0.2">
      <c r="A202" s="32" t="s">
        <v>16</v>
      </c>
      <c r="B202" s="33">
        <v>3368074.22</v>
      </c>
      <c r="C202" s="33">
        <v>1446490.31</v>
      </c>
      <c r="D202" s="33">
        <v>1651873.07</v>
      </c>
      <c r="E202" s="33">
        <v>899429.38</v>
      </c>
      <c r="F202" s="33">
        <v>576293.86</v>
      </c>
      <c r="G202" s="33">
        <v>297777.15999999997</v>
      </c>
      <c r="H202" s="33">
        <v>117913.28</v>
      </c>
      <c r="I202" s="33">
        <v>8357851.2800000012</v>
      </c>
      <c r="J202" s="35">
        <v>159832.07999999999</v>
      </c>
      <c r="K202" s="33">
        <v>241906.05</v>
      </c>
      <c r="L202" s="33">
        <v>8759589.4100000001</v>
      </c>
      <c r="M202" s="36">
        <v>23.17312862618919</v>
      </c>
    </row>
    <row r="203" spans="1:13" x14ac:dyDescent="0.2">
      <c r="A203" s="34" t="s">
        <v>20</v>
      </c>
      <c r="B203" s="33"/>
      <c r="C203" s="33">
        <v>6164.45</v>
      </c>
      <c r="D203" s="33">
        <v>188856.66</v>
      </c>
      <c r="E203" s="33">
        <v>224768.49</v>
      </c>
      <c r="F203" s="33">
        <v>157513.29999999999</v>
      </c>
      <c r="G203" s="33">
        <v>184829.07</v>
      </c>
      <c r="H203" s="33">
        <v>338705.06</v>
      </c>
      <c r="I203" s="33">
        <v>1100837.03</v>
      </c>
      <c r="J203" s="35">
        <v>5799.53</v>
      </c>
      <c r="K203" s="33">
        <v>24623.73</v>
      </c>
      <c r="L203" s="33">
        <v>1131260.29</v>
      </c>
      <c r="M203" s="36">
        <v>17.62</v>
      </c>
    </row>
    <row r="204" spans="1:13" x14ac:dyDescent="0.2">
      <c r="A204" s="32" t="s">
        <v>17</v>
      </c>
      <c r="B204" s="33">
        <v>361298.59</v>
      </c>
      <c r="C204" s="33">
        <v>126294.11</v>
      </c>
      <c r="D204" s="33">
        <v>153930.5</v>
      </c>
      <c r="E204" s="33">
        <v>45925.74</v>
      </c>
      <c r="F204" s="33">
        <v>12892.97</v>
      </c>
      <c r="G204" s="33">
        <v>3232.74</v>
      </c>
      <c r="H204" s="33">
        <v>538.19000000000005</v>
      </c>
      <c r="I204" s="33">
        <v>704112.84</v>
      </c>
      <c r="J204" s="35">
        <v>1558.86</v>
      </c>
      <c r="K204" s="33">
        <v>39023.339999999997</v>
      </c>
      <c r="L204" s="33">
        <v>744695.04</v>
      </c>
      <c r="M204" s="36">
        <v>9.7150768902325382</v>
      </c>
    </row>
  </sheetData>
  <mergeCells count="11">
    <mergeCell ref="B190:H190"/>
    <mergeCell ref="B82:H82"/>
    <mergeCell ref="B118:H118"/>
    <mergeCell ref="B100:H100"/>
    <mergeCell ref="B136:H136"/>
    <mergeCell ref="B2:H2"/>
    <mergeCell ref="B172:H172"/>
    <mergeCell ref="B154:H154"/>
    <mergeCell ref="B43:H43"/>
    <mergeCell ref="B22:H22"/>
    <mergeCell ref="B63:H63"/>
  </mergeCells>
  <phoneticPr fontId="2" type="noConversion"/>
  <pageMargins left="0.75" right="0.75" top="1" bottom="1" header="0" footer="0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L24" sqref="L24"/>
    </sheetView>
  </sheetViews>
  <sheetFormatPr baseColWidth="10" defaultRowHeight="12.75" x14ac:dyDescent="0.2"/>
  <cols>
    <col min="1" max="1" width="24.5703125" bestFit="1" customWidth="1"/>
    <col min="2" max="4" width="11.7109375" bestFit="1" customWidth="1"/>
    <col min="5" max="8" width="10.140625" bestFit="1" customWidth="1"/>
    <col min="9" max="9" width="25.5703125" bestFit="1" customWidth="1"/>
    <col min="10" max="10" width="37.140625" bestFit="1" customWidth="1"/>
    <col min="11" max="11" width="19.28515625" bestFit="1" customWidth="1"/>
    <col min="12" max="12" width="11.7109375" bestFit="1" customWidth="1"/>
    <col min="13" max="13" width="18.5703125" customWidth="1"/>
  </cols>
  <sheetData>
    <row r="1" spans="1:13" x14ac:dyDescent="0.2">
      <c r="A1" s="89"/>
      <c r="B1" s="90" t="s">
        <v>2</v>
      </c>
      <c r="C1" s="90" t="s">
        <v>3</v>
      </c>
      <c r="D1" s="90" t="s">
        <v>4</v>
      </c>
      <c r="E1" s="90" t="s">
        <v>5</v>
      </c>
      <c r="F1" s="90" t="s">
        <v>6</v>
      </c>
      <c r="G1" s="90" t="s">
        <v>7</v>
      </c>
      <c r="H1" s="90" t="s">
        <v>8</v>
      </c>
      <c r="I1" s="90" t="s">
        <v>0</v>
      </c>
      <c r="J1" s="90" t="s">
        <v>9</v>
      </c>
      <c r="K1" s="90" t="s">
        <v>10</v>
      </c>
      <c r="L1" s="90" t="s">
        <v>1</v>
      </c>
      <c r="M1" s="90" t="s">
        <v>81</v>
      </c>
    </row>
    <row r="2" spans="1:13" x14ac:dyDescent="0.2">
      <c r="A2" s="90" t="s">
        <v>20</v>
      </c>
      <c r="B2" s="93">
        <v>513374.0625</v>
      </c>
      <c r="C2" s="93">
        <v>217704.375</v>
      </c>
      <c r="D2" s="93">
        <v>199480.6875</v>
      </c>
      <c r="E2" s="93">
        <v>82841.5625</v>
      </c>
      <c r="F2" s="93">
        <v>49019.6875</v>
      </c>
      <c r="G2" s="93">
        <v>27427.75</v>
      </c>
      <c r="H2" s="93">
        <v>10923.75</v>
      </c>
      <c r="I2" s="93">
        <v>1100771.875</v>
      </c>
      <c r="J2" s="93">
        <v>5783.625</v>
      </c>
      <c r="K2" s="93">
        <v>24750</v>
      </c>
      <c r="L2" s="93">
        <v>1131305.5</v>
      </c>
      <c r="M2" s="93">
        <v>17.619320653972999</v>
      </c>
    </row>
    <row r="3" spans="1:13" x14ac:dyDescent="0.2">
      <c r="A3" s="90" t="s">
        <v>23</v>
      </c>
      <c r="B3" s="93">
        <v>432749.5</v>
      </c>
      <c r="C3" s="93">
        <v>209614.5</v>
      </c>
      <c r="D3" s="93">
        <v>224810.4375</v>
      </c>
      <c r="E3" s="93">
        <v>80668.875</v>
      </c>
      <c r="F3" s="93">
        <v>54469.6875</v>
      </c>
      <c r="G3" s="93">
        <v>29366.9375</v>
      </c>
      <c r="H3" s="93">
        <v>5830.125</v>
      </c>
      <c r="I3" s="93">
        <v>1037510.0625</v>
      </c>
      <c r="J3" s="93">
        <v>4261.1875</v>
      </c>
      <c r="K3" s="93">
        <v>19310.9375</v>
      </c>
      <c r="L3" s="93">
        <v>1061082.1875</v>
      </c>
      <c r="M3" s="93">
        <v>17.482929109543001</v>
      </c>
    </row>
    <row r="4" spans="1:13" x14ac:dyDescent="0.2">
      <c r="A4" s="90" t="s">
        <v>77</v>
      </c>
      <c r="B4" s="93">
        <v>263001.25</v>
      </c>
      <c r="C4" s="93">
        <v>196473.1875</v>
      </c>
      <c r="D4" s="93">
        <v>144175.4375</v>
      </c>
      <c r="E4" s="93">
        <v>34783.375</v>
      </c>
      <c r="F4" s="93">
        <v>23761.875</v>
      </c>
      <c r="G4" s="93">
        <v>9808</v>
      </c>
      <c r="H4" s="93">
        <v>2532.1875</v>
      </c>
      <c r="I4" s="93">
        <v>674535.3125</v>
      </c>
      <c r="J4" s="93">
        <v>5512.8125</v>
      </c>
      <c r="K4" s="93">
        <v>42116.5</v>
      </c>
      <c r="L4" s="93">
        <v>722164.625</v>
      </c>
      <c r="M4" s="93">
        <v>13.5292490672977</v>
      </c>
    </row>
    <row r="5" spans="1:13" x14ac:dyDescent="0.2">
      <c r="A5" s="90" t="s">
        <v>12</v>
      </c>
      <c r="B5" s="93">
        <v>229571.25</v>
      </c>
      <c r="C5" s="93">
        <v>94498.9375</v>
      </c>
      <c r="D5" s="93">
        <v>100528.25</v>
      </c>
      <c r="E5" s="93">
        <v>44037.9375</v>
      </c>
      <c r="F5" s="93">
        <v>18434.5</v>
      </c>
      <c r="G5" s="93">
        <v>4431.1875</v>
      </c>
      <c r="H5" s="93">
        <v>616.875</v>
      </c>
      <c r="I5" s="93">
        <v>492118.9375</v>
      </c>
      <c r="J5" s="93">
        <v>2355.875</v>
      </c>
      <c r="K5" s="93">
        <v>9657.3125</v>
      </c>
      <c r="L5" s="93">
        <v>504132.125</v>
      </c>
      <c r="M5" s="93">
        <v>12.809332540672701</v>
      </c>
    </row>
    <row r="6" spans="1:13" x14ac:dyDescent="0.2">
      <c r="A6" s="90" t="s">
        <v>21</v>
      </c>
      <c r="B6" s="93">
        <v>336935.875</v>
      </c>
      <c r="C6" s="93">
        <v>45378.8125</v>
      </c>
      <c r="D6" s="93">
        <v>53132.625</v>
      </c>
      <c r="E6" s="93">
        <v>22736.5625</v>
      </c>
      <c r="F6" s="93">
        <v>11762.4375</v>
      </c>
      <c r="G6" s="93">
        <v>4325.25</v>
      </c>
      <c r="H6" s="93">
        <v>1709.3125</v>
      </c>
      <c r="I6" s="93">
        <v>475980.875</v>
      </c>
      <c r="J6" s="93">
        <v>4011.9375</v>
      </c>
      <c r="K6" s="93">
        <v>21620.375</v>
      </c>
      <c r="L6" s="93">
        <v>501613.1875</v>
      </c>
      <c r="M6" s="93">
        <v>8.7281661960157493</v>
      </c>
    </row>
    <row r="7" spans="1:13" x14ac:dyDescent="0.2">
      <c r="A7" s="90" t="s">
        <v>13</v>
      </c>
      <c r="B7" s="93">
        <v>1771574.9375</v>
      </c>
      <c r="C7" s="93">
        <v>350275.8125</v>
      </c>
      <c r="D7" s="93">
        <v>384631.25</v>
      </c>
      <c r="E7" s="93">
        <v>197208.25</v>
      </c>
      <c r="F7" s="93">
        <v>106493.3125</v>
      </c>
      <c r="G7" s="93">
        <v>48652.9375</v>
      </c>
      <c r="H7" s="93">
        <v>31597.5625</v>
      </c>
      <c r="I7" s="93">
        <v>2890434.0625</v>
      </c>
      <c r="J7" s="93">
        <v>21187.1875</v>
      </c>
      <c r="K7" s="93">
        <v>56233.875</v>
      </c>
      <c r="L7" s="93">
        <v>2967855.125</v>
      </c>
      <c r="M7" s="93">
        <v>15.6080283966865</v>
      </c>
    </row>
    <row r="8" spans="1:13" x14ac:dyDescent="0.2">
      <c r="A8" s="90" t="s">
        <v>15</v>
      </c>
      <c r="B8" s="93">
        <v>2869803.75</v>
      </c>
      <c r="C8" s="93">
        <v>520722.75</v>
      </c>
      <c r="D8" s="93">
        <v>396891.0625</v>
      </c>
      <c r="E8" s="93">
        <v>150297.25</v>
      </c>
      <c r="F8" s="93">
        <v>64257.875</v>
      </c>
      <c r="G8" s="93">
        <v>29711.125</v>
      </c>
      <c r="H8" s="93">
        <v>16187.4375</v>
      </c>
      <c r="I8" s="93">
        <v>4047871.25</v>
      </c>
      <c r="J8" s="93">
        <v>82850.6875</v>
      </c>
      <c r="K8" s="93">
        <v>37198.0625</v>
      </c>
      <c r="L8" s="93">
        <v>4167920</v>
      </c>
      <c r="M8" s="93">
        <v>8.2321919061160802</v>
      </c>
    </row>
    <row r="9" spans="1:13" x14ac:dyDescent="0.2">
      <c r="A9" s="90" t="s">
        <v>18</v>
      </c>
      <c r="B9" s="93">
        <v>1035034.6875</v>
      </c>
      <c r="C9" s="93">
        <v>485179</v>
      </c>
      <c r="D9" s="93">
        <v>347587.875</v>
      </c>
      <c r="E9" s="93">
        <v>136956.125</v>
      </c>
      <c r="F9" s="93">
        <v>89153.8125</v>
      </c>
      <c r="G9" s="93">
        <v>50269.625</v>
      </c>
      <c r="H9" s="93">
        <v>22861.4375</v>
      </c>
      <c r="I9" s="93">
        <v>2167042.5625</v>
      </c>
      <c r="J9" s="93">
        <v>30612.1875</v>
      </c>
      <c r="K9" s="93">
        <v>129381.75</v>
      </c>
      <c r="L9" s="93">
        <v>2327036.5</v>
      </c>
      <c r="M9" s="93">
        <v>16.7059825791954</v>
      </c>
    </row>
    <row r="10" spans="1:13" x14ac:dyDescent="0.2">
      <c r="A10" s="90" t="s">
        <v>22</v>
      </c>
      <c r="B10" s="93">
        <v>489578.625</v>
      </c>
      <c r="C10" s="93">
        <v>179637.3125</v>
      </c>
      <c r="D10" s="93">
        <v>191515.0625</v>
      </c>
      <c r="E10" s="93">
        <v>88171.25</v>
      </c>
      <c r="F10" s="93">
        <v>46617.6875</v>
      </c>
      <c r="G10" s="93">
        <v>17695.5</v>
      </c>
      <c r="H10" s="93">
        <v>6247.6875</v>
      </c>
      <c r="I10" s="93">
        <v>1019463.125</v>
      </c>
      <c r="J10" s="93">
        <v>3843.6875</v>
      </c>
      <c r="K10" s="93">
        <v>15274.5</v>
      </c>
      <c r="L10" s="93">
        <v>1038581.3125</v>
      </c>
      <c r="M10" s="93">
        <v>16.060975234513801</v>
      </c>
    </row>
    <row r="11" spans="1:13" x14ac:dyDescent="0.2">
      <c r="A11" s="90" t="s">
        <v>19</v>
      </c>
      <c r="B11" s="93">
        <v>482568.5</v>
      </c>
      <c r="C11" s="93">
        <v>90648.625</v>
      </c>
      <c r="D11" s="93">
        <v>75677.125</v>
      </c>
      <c r="E11" s="93">
        <v>29501.5</v>
      </c>
      <c r="F11" s="93">
        <v>17803.6875</v>
      </c>
      <c r="G11" s="93">
        <v>5701.625</v>
      </c>
      <c r="H11" s="93">
        <v>1420.3125</v>
      </c>
      <c r="I11" s="93">
        <v>703321.375</v>
      </c>
      <c r="J11" s="93">
        <v>7052.3125</v>
      </c>
      <c r="K11" s="93">
        <v>92185.1875</v>
      </c>
      <c r="L11" s="93">
        <v>802558.875</v>
      </c>
      <c r="M11" s="93">
        <v>8.4716516498236807</v>
      </c>
    </row>
    <row r="12" spans="1:13" x14ac:dyDescent="0.2">
      <c r="A12" s="90" t="s">
        <v>14</v>
      </c>
      <c r="B12" s="93">
        <v>993346.0625</v>
      </c>
      <c r="C12" s="93">
        <v>665276.3125</v>
      </c>
      <c r="D12" s="93">
        <v>757774.5</v>
      </c>
      <c r="E12" s="93">
        <v>300560.3125</v>
      </c>
      <c r="F12" s="93">
        <v>179212</v>
      </c>
      <c r="G12" s="93">
        <v>104098.375</v>
      </c>
      <c r="H12" s="93">
        <v>48371.375</v>
      </c>
      <c r="I12" s="93">
        <v>3048638.9375</v>
      </c>
      <c r="J12" s="93">
        <v>24536.625</v>
      </c>
      <c r="K12" s="93">
        <v>147328.0625</v>
      </c>
      <c r="L12" s="93">
        <v>3220503.625</v>
      </c>
      <c r="M12" s="93">
        <v>23.6824206929391</v>
      </c>
    </row>
    <row r="13" spans="1:13" x14ac:dyDescent="0.2">
      <c r="A13" s="90" t="s">
        <v>41</v>
      </c>
      <c r="B13" s="93">
        <v>7276799</v>
      </c>
      <c r="C13" s="93">
        <v>957377.25</v>
      </c>
      <c r="D13" s="93">
        <v>717298.875</v>
      </c>
      <c r="E13" s="93">
        <v>187322.625</v>
      </c>
      <c r="F13" s="93">
        <v>66978.0625</v>
      </c>
      <c r="G13" s="93">
        <v>23393.5625</v>
      </c>
      <c r="H13" s="93">
        <v>8822.4375</v>
      </c>
      <c r="I13" s="93">
        <v>9237991.8125</v>
      </c>
      <c r="J13" s="93">
        <v>50386.125</v>
      </c>
      <c r="K13" s="93">
        <v>134343.0625</v>
      </c>
      <c r="L13" s="93">
        <v>9422721</v>
      </c>
      <c r="M13" s="93">
        <v>4.7420653281321599</v>
      </c>
    </row>
    <row r="14" spans="1:13" x14ac:dyDescent="0.2">
      <c r="A14" s="90" t="s">
        <v>76</v>
      </c>
      <c r="B14" s="93">
        <v>5537070.5625</v>
      </c>
      <c r="C14" s="93">
        <v>1155778</v>
      </c>
      <c r="D14" s="93">
        <v>797717.9375</v>
      </c>
      <c r="E14" s="93">
        <v>206442.625</v>
      </c>
      <c r="F14" s="93">
        <v>71333.1875</v>
      </c>
      <c r="G14" s="93">
        <v>20509.1875</v>
      </c>
      <c r="H14" s="93">
        <v>3912.1875</v>
      </c>
      <c r="I14" s="93">
        <v>7792763.6875</v>
      </c>
      <c r="J14" s="93">
        <v>52446.75</v>
      </c>
      <c r="K14" s="93">
        <v>95812.8125</v>
      </c>
      <c r="L14" s="93">
        <v>7941023.25</v>
      </c>
      <c r="M14" s="93">
        <v>5.7911174080498498</v>
      </c>
    </row>
    <row r="15" spans="1:13" x14ac:dyDescent="0.2">
      <c r="A15" s="90" t="s">
        <v>11</v>
      </c>
      <c r="B15" s="93">
        <v>186656.375</v>
      </c>
      <c r="C15" s="93">
        <v>119926.9375</v>
      </c>
      <c r="D15" s="93">
        <v>114549.25</v>
      </c>
      <c r="E15" s="93">
        <v>35491.9375</v>
      </c>
      <c r="F15" s="93">
        <v>29537.375</v>
      </c>
      <c r="G15" s="93">
        <v>18789.3125</v>
      </c>
      <c r="H15" s="93">
        <v>6709.8125</v>
      </c>
      <c r="I15" s="93">
        <v>511661</v>
      </c>
      <c r="J15" s="93">
        <v>6646.8125</v>
      </c>
      <c r="K15" s="93">
        <v>13054.125</v>
      </c>
      <c r="L15" s="93">
        <v>531361.9375</v>
      </c>
      <c r="M15" s="93">
        <v>21.240811412488</v>
      </c>
    </row>
    <row r="16" spans="1:13" x14ac:dyDescent="0.2">
      <c r="A16" s="90" t="s">
        <v>17</v>
      </c>
      <c r="B16" s="93">
        <v>362072.3125</v>
      </c>
      <c r="C16" s="93">
        <v>125541.9375</v>
      </c>
      <c r="D16" s="93">
        <v>153539.6875</v>
      </c>
      <c r="E16" s="93">
        <v>45824.0625</v>
      </c>
      <c r="F16" s="93">
        <v>12763.375</v>
      </c>
      <c r="G16" s="93">
        <v>3181</v>
      </c>
      <c r="H16" s="93">
        <v>502.4375</v>
      </c>
      <c r="I16" s="93">
        <v>703424.8125</v>
      </c>
      <c r="J16" s="93">
        <v>1527.0625</v>
      </c>
      <c r="K16" s="93">
        <v>39397.875</v>
      </c>
      <c r="L16" s="93">
        <v>744349.75</v>
      </c>
      <c r="M16" s="93">
        <v>9.6624738900221807</v>
      </c>
    </row>
    <row r="17" spans="1:13" x14ac:dyDescent="0.2">
      <c r="A17" s="90" t="s">
        <v>80</v>
      </c>
      <c r="B17" s="93">
        <v>3076694.75</v>
      </c>
      <c r="C17" s="93">
        <v>739427.5</v>
      </c>
      <c r="D17" s="93">
        <v>599776</v>
      </c>
      <c r="E17" s="93">
        <v>181930.6875</v>
      </c>
      <c r="F17" s="93">
        <v>63840.8125</v>
      </c>
      <c r="G17" s="93">
        <v>16761.3125</v>
      </c>
      <c r="H17" s="93">
        <v>3029</v>
      </c>
      <c r="I17" s="93">
        <v>4681460.0625</v>
      </c>
      <c r="J17" s="93">
        <v>38319.125</v>
      </c>
      <c r="K17" s="93">
        <v>53297.4375</v>
      </c>
      <c r="L17" s="93">
        <v>4773076.625</v>
      </c>
      <c r="M17" s="93">
        <v>7.2070428955784802</v>
      </c>
    </row>
    <row r="18" spans="1:13" x14ac:dyDescent="0.2">
      <c r="A18" s="90" t="s">
        <v>16</v>
      </c>
      <c r="B18" s="93">
        <v>3372329.875</v>
      </c>
      <c r="C18" s="93">
        <v>1445363.8125</v>
      </c>
      <c r="D18" s="93">
        <v>1650519.5625</v>
      </c>
      <c r="E18" s="93">
        <v>899151.3125</v>
      </c>
      <c r="F18" s="93">
        <v>575854.75</v>
      </c>
      <c r="G18" s="93">
        <v>297690.125</v>
      </c>
      <c r="H18" s="93">
        <v>117900.5625</v>
      </c>
      <c r="I18" s="93">
        <v>8358810</v>
      </c>
      <c r="J18" s="93">
        <v>159140</v>
      </c>
      <c r="K18" s="93">
        <v>243576.625</v>
      </c>
      <c r="L18" s="93">
        <v>8761526.625</v>
      </c>
      <c r="M18" s="93">
        <v>23.164354954981601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Metadatos</vt:lpstr>
      <vt:lpstr>Indicador 53</vt:lpstr>
      <vt:lpstr>Gráfica Ind 53</vt:lpstr>
      <vt:lpstr>Indicador 54</vt:lpstr>
      <vt:lpstr>Gráfica Ind 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Haro Maestro</dc:creator>
  <cp:lastModifiedBy>Juan Manuel Villares Muyo</cp:lastModifiedBy>
  <cp:lastPrinted>2011-09-22T08:59:27Z</cp:lastPrinted>
  <dcterms:created xsi:type="dcterms:W3CDTF">2010-11-05T12:16:00Z</dcterms:created>
  <dcterms:modified xsi:type="dcterms:W3CDTF">2023-11-06T11:09:35Z</dcterms:modified>
</cp:coreProperties>
</file>